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0725" tabRatio="480" activeTab="4"/>
  </bookViews>
  <sheets>
    <sheet name="pnl" sheetId="1" r:id="rId1"/>
    <sheet name="bs" sheetId="2" r:id="rId2"/>
    <sheet name="equity" sheetId="3" r:id="rId3"/>
    <sheet name="CF" sheetId="4" r:id="rId4"/>
    <sheet name="Notes" sheetId="5" r:id="rId5"/>
    <sheet name="Sheet1" sheetId="6" r:id="rId6"/>
  </sheets>
  <definedNames>
    <definedName name="_xlnm.Print_Area" localSheetId="1">'bs'!$A$1:$G$54</definedName>
    <definedName name="_xlnm.Print_Area" localSheetId="3">'CF'!$A$1:$M$49</definedName>
    <definedName name="_xlnm.Print_Area" localSheetId="2">'equity'!$A$1:$P$39</definedName>
    <definedName name="_xlnm.Print_Area" localSheetId="0">'pnl'!$A$1:$I$68</definedName>
  </definedNames>
  <calcPr fullCalcOnLoad="1"/>
</workbook>
</file>

<file path=xl/sharedStrings.xml><?xml version="1.0" encoding="utf-8"?>
<sst xmlns="http://schemas.openxmlformats.org/spreadsheetml/2006/main" count="588" uniqueCount="398">
  <si>
    <t>FAST TRACK SOLUTION HOLDINGS BERHAD</t>
  </si>
  <si>
    <t>(Company No: 631995-T)</t>
  </si>
  <si>
    <t>Incorporated in Malaysia under the Companies Act, 1965</t>
  </si>
  <si>
    <t>(The figures have not been audited)</t>
  </si>
  <si>
    <t>INDIVIDUAL QUARTER</t>
  </si>
  <si>
    <t>CUMULATIVE QUARTER</t>
  </si>
  <si>
    <t>CURRENT</t>
  </si>
  <si>
    <t>CORRESPONDING</t>
  </si>
  <si>
    <t>QUARTER</t>
  </si>
  <si>
    <t>TO DATE</t>
  </si>
  <si>
    <t>PERIOD</t>
  </si>
  <si>
    <t>Unaudited</t>
  </si>
  <si>
    <t>RM'000</t>
  </si>
  <si>
    <t>Revenue</t>
  </si>
  <si>
    <t>Cost of sales</t>
  </si>
  <si>
    <t>Gross profit</t>
  </si>
  <si>
    <t>Other income</t>
  </si>
  <si>
    <t>Administrative expenses</t>
  </si>
  <si>
    <t>Research &amp; Development</t>
  </si>
  <si>
    <t>Finance costs</t>
  </si>
  <si>
    <t>Loss from operation</t>
  </si>
  <si>
    <t>Tax expense</t>
  </si>
  <si>
    <t>Net loss for the period</t>
  </si>
  <si>
    <t>Loss attributable to :</t>
  </si>
  <si>
    <t>Owners of the parent</t>
  </si>
  <si>
    <t>Non-controlling interests</t>
  </si>
  <si>
    <t>Total comprehensive expense</t>
  </si>
  <si>
    <t>attributable to :</t>
  </si>
  <si>
    <t>Basic loss per ordinary share attributable to</t>
  </si>
  <si>
    <t>Diluted loss per ordinary share (sen)</t>
  </si>
  <si>
    <t>N/A</t>
  </si>
  <si>
    <t>Audited</t>
  </si>
  <si>
    <t>ASSETS</t>
  </si>
  <si>
    <t>NON-CURRENT ASSETS</t>
  </si>
  <si>
    <t>Property, plant and equipment</t>
  </si>
  <si>
    <t>Goodwill on consolidation</t>
  </si>
  <si>
    <t>Intangible assets</t>
  </si>
  <si>
    <t>CURRENT ASSETS</t>
  </si>
  <si>
    <t>Trade and other receivables</t>
  </si>
  <si>
    <t>Tax in credit</t>
  </si>
  <si>
    <t>Cash and bank balances</t>
  </si>
  <si>
    <t>Total Assets</t>
  </si>
  <si>
    <t>EQUITY AND LIABILITIES</t>
  </si>
  <si>
    <t>Equity attributable to owners of the parent</t>
  </si>
  <si>
    <t>Share capital</t>
  </si>
  <si>
    <t>Share premium</t>
  </si>
  <si>
    <t>Accumulated losses</t>
  </si>
  <si>
    <t>Non controlling interests</t>
  </si>
  <si>
    <t>Total equity</t>
  </si>
  <si>
    <t>NON-CURRENT LIABILITIES</t>
  </si>
  <si>
    <t>Deferred taxation</t>
  </si>
  <si>
    <t>CURRENT LIABILITIES</t>
  </si>
  <si>
    <t>Trade and other payables</t>
  </si>
  <si>
    <t>Overdraft</t>
  </si>
  <si>
    <t>Total liabilities</t>
  </si>
  <si>
    <t>TOTAL EQUITY AND LIABILITIES</t>
  </si>
  <si>
    <t xml:space="preserve">NET ASSETS PER SHARE ATTRIBUTABLE TO THE </t>
  </si>
  <si>
    <t>OWNERS OF THE PARENT(SEN)</t>
  </si>
  <si>
    <t xml:space="preserve">CONDENSED CONSOLIDATED STATEMENT OF CHANGES IN EQUITY </t>
  </si>
  <si>
    <t>ATTTRIBUTABLE TO OWNERS OF THE PARENT</t>
  </si>
  <si>
    <t>NON DISTRIBUTABLE</t>
  </si>
  <si>
    <t>DISTRIBUTABLE</t>
  </si>
  <si>
    <t>SHARE CAPITAL</t>
  </si>
  <si>
    <t>SHARE PREMIUM</t>
  </si>
  <si>
    <t>ACCUMULATED LOSSES</t>
  </si>
  <si>
    <t>TOTAL</t>
  </si>
  <si>
    <t>NON-CONTROLLING INTERESTS</t>
  </si>
  <si>
    <t>TOTAL EQUITY</t>
  </si>
  <si>
    <t>There are no comparative figures as this is the first interim financial report prepared by the Group in accordance with MASB 26 Interim Financial Reporting</t>
  </si>
  <si>
    <t xml:space="preserve">The Unaudited Condensed Consolidated Statement of Changes in Equity should be read in conjunction with the   </t>
  </si>
  <si>
    <t>annual financial statements for the year ended 31 March 2004.</t>
  </si>
  <si>
    <t>Cash flows from operating activities</t>
  </si>
  <si>
    <t>Adjustments :</t>
  </si>
  <si>
    <t>Depreciation</t>
  </si>
  <si>
    <t>Impairment of goodwill</t>
  </si>
  <si>
    <t>Amortisation of intangible assets</t>
  </si>
  <si>
    <t xml:space="preserve"> </t>
  </si>
  <si>
    <t>Interest expense</t>
  </si>
  <si>
    <t>Interest income</t>
  </si>
  <si>
    <t>Interest paid</t>
  </si>
  <si>
    <t>Cash flows from investing activities</t>
  </si>
  <si>
    <t>Interest received</t>
  </si>
  <si>
    <t>Cash and cash equivalents at beginning of period</t>
  </si>
  <si>
    <t>Cash and cash equivalents at end of period #</t>
  </si>
  <si>
    <t># Represented by:</t>
  </si>
  <si>
    <t>Part A - Explanatory notes pursuant to Financial Reporting Standard 134 ("FRS 134") Interim Financial Reporting</t>
  </si>
  <si>
    <t>A1.</t>
  </si>
  <si>
    <t>Basis of preparation</t>
  </si>
  <si>
    <t>A2.</t>
  </si>
  <si>
    <t>Qualification of financial statements</t>
  </si>
  <si>
    <t>A3.</t>
  </si>
  <si>
    <t>Seasonal or cyclical factors</t>
  </si>
  <si>
    <t>The results for the period were not affected by any seasonal or cyclical factors.</t>
  </si>
  <si>
    <t>A4.</t>
  </si>
  <si>
    <t>Unusual items affecting assets, liabilities, equity, net income or cash flows</t>
  </si>
  <si>
    <t>There were no unusual items affecting assets, liabilities, equity, net income or cash flows that are unusual because of their nature, size or incidence during the current quarter under review.</t>
  </si>
  <si>
    <t>A5.</t>
  </si>
  <si>
    <t>Material changes in estimates</t>
  </si>
  <si>
    <t>There were no changes in estimates of amounts reported in prior financial periods, which have a material effect in the current quarter under review.</t>
  </si>
  <si>
    <t>A6.</t>
  </si>
  <si>
    <t>Debt and equity securities</t>
  </si>
  <si>
    <t>There were no issuance and repayment of debt and equity securities, share buy-backs, share cancellation, shares held as treasury shares and resale of treasury shares for the current quarter under review.</t>
  </si>
  <si>
    <t>A7.</t>
  </si>
  <si>
    <t>Dividend paid</t>
  </si>
  <si>
    <t>There were no dividends paid during the current quarter under review.</t>
  </si>
  <si>
    <t>A8.</t>
  </si>
  <si>
    <t>Segmental information</t>
  </si>
  <si>
    <t>All businesses were transacted in Malaysia and generated from information technology related business.</t>
  </si>
  <si>
    <t>Animation Designing</t>
  </si>
  <si>
    <t xml:space="preserve">Servers </t>
  </si>
  <si>
    <t>Investment Holding</t>
  </si>
  <si>
    <t>Others</t>
  </si>
  <si>
    <t>Total</t>
  </si>
  <si>
    <t>Elimination</t>
  </si>
  <si>
    <t>Consolidated</t>
  </si>
  <si>
    <t>Result</t>
  </si>
  <si>
    <t>Segment result</t>
  </si>
  <si>
    <t>Finance cost</t>
  </si>
  <si>
    <t>Profit before tax</t>
  </si>
  <si>
    <t>Income tax</t>
  </si>
  <si>
    <t>Net Profit after tax</t>
  </si>
  <si>
    <t>A9.</t>
  </si>
  <si>
    <t>Valuation of property, plant and equipment</t>
  </si>
  <si>
    <t>The Group did not revalue any of its property, plant and equipment during the current quarter under review.</t>
  </si>
  <si>
    <t>A10.</t>
  </si>
  <si>
    <t>Material events subsequent to the end of the current quarter</t>
  </si>
  <si>
    <t>A11.</t>
  </si>
  <si>
    <t>Changes in the composition of the Group</t>
  </si>
  <si>
    <t>A12.</t>
  </si>
  <si>
    <t xml:space="preserve">Contingent liabilities </t>
  </si>
  <si>
    <t>(a)</t>
  </si>
  <si>
    <t>FTSHB has given corporate guarantee of RM800,000 to Fast Track Solution Sdn Bhd, a subsidiary company of FTSHB as security against banking facility granted to Fast Track Solution Sdn Bhd as bank overdraft.</t>
  </si>
  <si>
    <t>A13.</t>
  </si>
  <si>
    <t>Capital commitments</t>
  </si>
  <si>
    <t>There are no material capital commitments during the current quarter under review.</t>
  </si>
  <si>
    <t>A14.</t>
  </si>
  <si>
    <t>Significant related party transactions</t>
  </si>
  <si>
    <t>There were no significant related party transactions during the current quarter under review.</t>
  </si>
  <si>
    <t>Part B-Explanatory Notes Pursuant to Appendix 9B of the Listing Requirements of Bursa Securities for the ACE Market</t>
  </si>
  <si>
    <t>B1.</t>
  </si>
  <si>
    <t>Review of performance</t>
  </si>
  <si>
    <t>B2.</t>
  </si>
  <si>
    <t>Comparison with preceding quarter's results</t>
  </si>
  <si>
    <t>B3.</t>
  </si>
  <si>
    <t>Current year prospects</t>
  </si>
  <si>
    <t>B4.</t>
  </si>
  <si>
    <t>Variance on forecast profit/profit guarantee</t>
  </si>
  <si>
    <t>The Group has not provided any profit forecast or profit guarantee and thus this is not applicable to the Group.</t>
  </si>
  <si>
    <t>B5.</t>
  </si>
  <si>
    <t>Taxation</t>
  </si>
  <si>
    <t>There is no taxation being provided during the current quarter under review.</t>
  </si>
  <si>
    <t>B6.</t>
  </si>
  <si>
    <t>Profit on sale of unquoted investments and/or properties</t>
  </si>
  <si>
    <t>There was no sale of unquoted investments and/or properties during the current quarter under review.</t>
  </si>
  <si>
    <t>B7.</t>
  </si>
  <si>
    <t>Purchase or disposal of quoted securities</t>
  </si>
  <si>
    <t>There was no purchase or disposal of any quoted securities during the current quarter under review.</t>
  </si>
  <si>
    <t>B8.</t>
  </si>
  <si>
    <t>Status of corporate proposals</t>
  </si>
  <si>
    <t>FTSHB had, on 19 June 2009, submitted an application for an extension of time to meet the 30% Bumiputera shareholding requirement to the Securities Commission("SC").</t>
  </si>
  <si>
    <t>The SC had vide its letter dated 14 July 2009 approved the extension of time to meet the Bumiputera shareholding requirement ("Approval Letter") as follows :</t>
  </si>
  <si>
    <t>FTSHB is to comply with the Bumiputera equity condition by 31 December 2010 via the allocation of 12.5% of its enlarged issued and paid-up share capital to bumiputera investors recognised by the Ministry of International Trade and Industry (“MITI”) within 5 years from its listing on the ACE Market of Bursa Securities (“Revised Equity Condition”). In connection thereto, the shares must be allocated to public shareholders (as defined under the Listing Requirements of Bursa Securities for the ACE Market). As such, the equity condition imposed via the SC’s letter 7 July 2004 will no longer be applicable;</t>
  </si>
  <si>
    <t>MIMB Investment Bank Bhd("MIMB")/FTSHB is to submit a proposal to the SC to meet the Revised Equity Condition within 6 months from the date of the Approval Letter;</t>
  </si>
  <si>
    <t>MIMB/FTSHB is to submit an application to MITI for purposes of the allocation of shares to Bumiputera investors. In the event the said shares are not fully subscribed by the Bumiputera investors or MITI fails to allocate the shares within 1 year, FTSHB will be exempted from complying with the Revised Equity Condition; and</t>
  </si>
  <si>
    <t>MIMB/FTSHB is to submit a quarterly report to the SC on the progress of MITI’s share allocation process.</t>
  </si>
  <si>
    <t>(b)</t>
  </si>
  <si>
    <t>B9.</t>
  </si>
  <si>
    <t>Status of utilisation of proceeds</t>
  </si>
  <si>
    <t>Purpose</t>
  </si>
  <si>
    <t xml:space="preserve">Intended </t>
  </si>
  <si>
    <t>Balance unutilised</t>
  </si>
  <si>
    <t>timeframe for utilisation</t>
  </si>
  <si>
    <t>RM’000</t>
  </si>
  <si>
    <t>%</t>
  </si>
  <si>
    <t xml:space="preserve">Working capital </t>
  </si>
  <si>
    <t>The proceeds from the Private Placement issue of RM0.932 million are to be utilised as follows:</t>
  </si>
  <si>
    <t>Within 1 month</t>
  </si>
  <si>
    <t>B10.</t>
  </si>
  <si>
    <t>Borrowings and debt securities</t>
  </si>
  <si>
    <t>The Company did not issue any debt securities or long term borrowings during the current quarter under review.</t>
  </si>
  <si>
    <t>Secured</t>
  </si>
  <si>
    <t>B11.</t>
  </si>
  <si>
    <t>Derivative Financial Instruments</t>
  </si>
  <si>
    <t>The Group does not have any financial instruments with off balance sheet risk as at the date of this report.</t>
  </si>
  <si>
    <t>B12.</t>
  </si>
  <si>
    <t>Material litigation</t>
  </si>
  <si>
    <t>There are no pending material litigations involving the Group as at the date of this report.</t>
  </si>
  <si>
    <t>B13.</t>
  </si>
  <si>
    <t>Dividend</t>
  </si>
  <si>
    <t>B14.</t>
  </si>
  <si>
    <t>Notes to Consolidated Statement of Comprehensive  Income</t>
  </si>
  <si>
    <t>Loss before tax is arrived at after crediting/(charging) :-</t>
  </si>
  <si>
    <t>B15.</t>
  </si>
  <si>
    <t>Loss per share</t>
  </si>
  <si>
    <t>Basic</t>
  </si>
  <si>
    <t>Basic loss per share is calculated by dividing the net loss for the period by the number of ordinary shares in issue during the period.</t>
  </si>
  <si>
    <t>Current</t>
  </si>
  <si>
    <t>quarter</t>
  </si>
  <si>
    <t>to date</t>
  </si>
  <si>
    <t>Net loss attributable to owners of the parent (RM'000)</t>
  </si>
  <si>
    <t>Basic loss per share attributable to owners of the parent (sen)</t>
  </si>
  <si>
    <t>Diluted</t>
  </si>
  <si>
    <t>B16.</t>
  </si>
  <si>
    <t>B17.</t>
  </si>
  <si>
    <t>Realised and unrealised profits/losses disclosure</t>
  </si>
  <si>
    <t>Total accumulated losses from the Company and its subsidiaries</t>
  </si>
  <si>
    <t>- Realised</t>
  </si>
  <si>
    <t>- Unrealised</t>
  </si>
  <si>
    <t>Consolidated adjustment</t>
  </si>
  <si>
    <t>Total accumulated losses as per consolidated financial statements</t>
  </si>
  <si>
    <t>At 1 January 2012</t>
  </si>
  <si>
    <t>Assets</t>
  </si>
  <si>
    <t>Segment assets</t>
  </si>
  <si>
    <t>Liabilities</t>
  </si>
  <si>
    <t>PRECEDING PERIOD</t>
  </si>
  <si>
    <t xml:space="preserve">Digital content creation has been identified by the Government as a key growth sector and there are ambitious plans to develop Malaysian companies in this field, which would create more business opportunities for the Group. With the increased Government drive in the digital content development, the Fastrak Group is optimistic that the growing demand will ensure the continued sustainable financial position of its business. </t>
  </si>
  <si>
    <t>Explanation</t>
  </si>
  <si>
    <t>21/3/12</t>
  </si>
  <si>
    <t>On 31 May 2012,  the Board had approved for the extension of time for working capital for up to 31 December 2012.</t>
  </si>
  <si>
    <t>Depreciation and amortisation</t>
  </si>
  <si>
    <t xml:space="preserve">     (ii)</t>
  </si>
  <si>
    <t>( iv)</t>
  </si>
  <si>
    <t xml:space="preserve">   (iii)</t>
  </si>
  <si>
    <t xml:space="preserve">    (i)</t>
  </si>
  <si>
    <t>Cash absorbed by operations</t>
  </si>
  <si>
    <t>Segment liabilities</t>
  </si>
  <si>
    <t>The Group intends to explore more animation market in the media and entertainment industry, recruit more programmers and animation equipment; and secure more high-end server, servicing and maintenance.</t>
  </si>
  <si>
    <t>Proposed utilisation as per announcement dated 27 June 2011</t>
  </si>
  <si>
    <t>Owners of the parent (sen)</t>
  </si>
  <si>
    <t>On behalf of FTSHB, M&amp;A Securities Sdn Bhd, the Adviser of FTSHB has on 31 May 2012 applied to the Securities Commission that Datuk Manan Bin  Haji Md</t>
  </si>
  <si>
    <t>Said, the Executive Chairman of FTSHB has provided an irrevocable written undertaking to subscribe for up to 50,000,000 rights shares will be issued together with</t>
  </si>
  <si>
    <t>33,333,333 warrants via excess application, if required, to meet the minimum subscription level (hereinafter referred to as "Undertaking"). In the event of Datuk Manan Bin</t>
  </si>
  <si>
    <t xml:space="preserve">Haji Md Said subscribes in full for the rights shares pursuant to the Undertaking, Datuk Manan Bin Haji Md Said's shareholding in FTSHB would increase to 32.79%,  which meet </t>
  </si>
  <si>
    <t xml:space="preserve">the Revised Equity Condition. In the event, Datuk Manan is not required to subscribe in full for the rights shares pursuant to the Undertaking, Datuk Manan's shareholding </t>
  </si>
  <si>
    <t xml:space="preserve"> to SC in relation to the Application to Securities Commission (Equity Compliance Unit).</t>
  </si>
  <si>
    <t xml:space="preserve"> as "Application to Securities Commission (Equity Compliance Unit)" ). On 16 July 2012, M&amp;A Securities Sdn Bhd act on behalf of FTSHB to submit the withdrawal application</t>
  </si>
  <si>
    <t>Preceding period</t>
  </si>
  <si>
    <t>correspondence</t>
  </si>
  <si>
    <t>period</t>
  </si>
  <si>
    <t xml:space="preserve">              __________</t>
  </si>
  <si>
    <t xml:space="preserve">                   __________</t>
  </si>
  <si>
    <t xml:space="preserve">    __________</t>
  </si>
  <si>
    <t>On 28 November 2012,  the Board had approved for the extension of time for working capital for up to 30 March 2013.</t>
  </si>
  <si>
    <t>31/12/12</t>
  </si>
  <si>
    <t>Expansion of Business</t>
  </si>
  <si>
    <t>Operating Cost</t>
  </si>
  <si>
    <t>Repayment of bank borrowing</t>
  </si>
  <si>
    <t>Within 24 months</t>
  </si>
  <si>
    <t xml:space="preserve">Within 12 months </t>
  </si>
  <si>
    <t xml:space="preserve">Within 3 months </t>
  </si>
  <si>
    <t>Warrant reserve</t>
  </si>
  <si>
    <t>PRECEDING YEAR</t>
  </si>
  <si>
    <t>There were no significant changes in the composition of the Group during the current quarter under review.</t>
  </si>
  <si>
    <t>On 25 February 2013, the Board had approved for the extension of time for working capital for up to 31 December 2013.</t>
  </si>
  <si>
    <t>Proposed utilisation as per announcement dated 5 November 2012</t>
  </si>
  <si>
    <t xml:space="preserve">*  Estimated expenses in relation to proposed right issue     </t>
  </si>
  <si>
    <t>The proceeds from the right issue of RM15,375 million are to be utilised as follows:</t>
  </si>
  <si>
    <t xml:space="preserve">* The unutilised portion of the proceeds from the right issue public issue estimated expenses in relation to proposed right issue which amounts to RM56,000, has been transferred to working capital as this amount is an excess over the actual listing expenses incurred.                                                       </t>
  </si>
  <si>
    <t>Weighted average number of ordinary shares in issue (‘000)</t>
  </si>
  <si>
    <t>Other Operating expenses</t>
  </si>
  <si>
    <t>At 1 January 2013</t>
  </si>
  <si>
    <t>(The Condensed Consolidated Statement of Cash Flows  should be read in conjunction with the audited financial statements of FTSHB for the financial year ended 31 December 2012)</t>
  </si>
  <si>
    <t>(The Condensed Consolidated Statement of Financial Position should be read in conjunction with the audited financial statements of FTSHB for the financial year ended 31 December 2012)</t>
  </si>
  <si>
    <t>(The Condensed Consolidated Statement of Changes in Equity should be read in conjunction with the audited financial statements of FTSHB for the financial year ended 31 December 2012)</t>
  </si>
  <si>
    <t xml:space="preserve">1) the Sale and Purchase Agreement with Creative Publication Media Sdn Bhd for acquisition of assets </t>
  </si>
  <si>
    <t>2) Trademark Agreement with Jasmine Fashion Publications Group for authorization to utilize its trademark and to translate the contents of a magazine entitled “Jasmine Hairstyle Book” into simplified Chinese (hereinafter referred to as “Trademark Agreement”)</t>
  </si>
  <si>
    <t>FTSHB on 9 April 2013 had announced that Fast Track Solution Sdn Bhd, the wholly-owned subsidiary of the Company entered into :-</t>
  </si>
  <si>
    <t xml:space="preserve">FTSHB on 12 April 2012 had announced on the reply to queries as follows : </t>
  </si>
  <si>
    <t>1)  Net book value of the Equipment and Intangible Assets and amount of Accounts Receivable as at 1 April 2013, and whether audited.</t>
  </si>
  <si>
    <t>The Net book value of the Assets based on the unaudited management accounts of Creative Publication Media Sdn Bhd (“Creative Publication”) are as follows :-</t>
  </si>
  <si>
    <t>No</t>
  </si>
  <si>
    <t>Types of Assets</t>
  </si>
  <si>
    <t>Equipments</t>
  </si>
  <si>
    <t>Account receivables</t>
  </si>
  <si>
    <t>i)</t>
  </si>
  <si>
    <t>ii)</t>
  </si>
  <si>
    <t>iii)</t>
  </si>
  <si>
    <t>NBV as at 1 April 2013 (RM</t>
  </si>
  <si>
    <t>2)  The time and place where the SPA may be inspected.</t>
  </si>
  <si>
    <t>The SPA for the  Acquisition of Assets will be made available for inspection at the registered office of FTSHB at No.4-1 Kompleks Niaga Melaka Perdana, KNMP 3, Bukit Katil,75450 Melaka during normal business hours for a period of one month from 9 April 2013.</t>
  </si>
  <si>
    <t>3)  The prospect of the Assets</t>
  </si>
  <si>
    <t xml:space="preserve">The Acquisition of Assets by FTSB is to facilitate FTSB to diversify into the new business segment of publication and media, whereby the Intangible assets acquired by FTSB under the Assets included the existing key personnel who possess the necessary expertise to manage the publication business and the existing established business network and customer base  to provide FTSB an immediate access to the publication business. The equipments acquired by FTSB under the Assets will be used for the operation of the publication business.  The Board of the Company expects the accounts receivable acquired by FTSB  to be collected within the next 6 to 9 months. The Board of Directors of the Company expects the Acquisition of the Assets to be beneficial to FTSHB Group. </t>
  </si>
  <si>
    <t>4)  The highest percentage ratio applicable to the Acquisition of the Assets pursuant to paragraph 10.02(h) of the Listing Requirements.</t>
  </si>
  <si>
    <t>As stated in item 5.0 of our announcement dated 9 April 2013, the highest percentage ratio applicable to the acquisition of the Assets pursuant to Rule 10.02(g) of the ACELR is 5.4% based on the latest audited accounts of FTSHB as at 31 December 2011</t>
  </si>
  <si>
    <t xml:space="preserve">FTSHB on 18 April 2013 had  announced that the balance purchase consideration has been made to the Creative Publication Media Sdn. Bhd.  on 17 April 2013. In view of the aforesaid payment, the Acquisition of Assets by Fast Track Solution Sdn. Bhd., the wholly-owned subsidiary of the Company is completed on 17 April 2013.
</t>
  </si>
  <si>
    <t>FTSHB on 9 May 2013 had announced that Sustainable Energy Development Authority Malaysia (SEDA”) had, vide the FiA Certificate dated 22 April 2013 (which was received on 8 May 2013) granted the Feed-In Approval (“Approval”) to Solar Interactive Sdn Bhd (Formerly known as True Interactive Sdn Bhd”) (“SISB”) (Company No.855449-U), the wholly-owned subsidiary company of the Company pursuant to Section 7 of the Renewable Energy Act 2011 subject to the following conditions:-</t>
  </si>
  <si>
    <t>Conditions</t>
  </si>
  <si>
    <t>Name of Feed-in Approval Holder (“FiAH”):</t>
  </si>
  <si>
    <t>Registration Number:</t>
  </si>
  <si>
    <t>Location of Renewable Energy Installation:</t>
  </si>
  <si>
    <t>Renewable Resources</t>
  </si>
  <si>
    <t>Installed Capacity (MW):</t>
  </si>
  <si>
    <t>Net Export Capacity (MW):</t>
  </si>
  <si>
    <t>Scheduled Feed-in Tariff Commencement Date:</t>
  </si>
  <si>
    <t>Feed-in Tariff Rate (RM/kWh):</t>
  </si>
  <si>
    <t>1)</t>
  </si>
  <si>
    <t>2)</t>
  </si>
  <si>
    <t>3)</t>
  </si>
  <si>
    <t>4)</t>
  </si>
  <si>
    <t>5)</t>
  </si>
  <si>
    <t>6)</t>
  </si>
  <si>
    <t>NO</t>
  </si>
  <si>
    <t>7)</t>
  </si>
  <si>
    <t>8)</t>
  </si>
  <si>
    <t>9)</t>
  </si>
  <si>
    <t>SOLAR INTERACTIVE SDN. BHD. (FORMERLY KNOWN AS TRUE INTERACTIVE SDN. BHD.)</t>
  </si>
  <si>
    <t>855449U</t>
  </si>
  <si>
    <t>LOT 312366 KERAMAT PUTRA, SIMPANG PULAI, 31300 KINTA, PERAK DARUL RIDZUAN</t>
  </si>
  <si>
    <t>NON-INDIVIDUAL (≤500 kW)</t>
  </si>
  <si>
    <t>0.4980 (PV1)</t>
  </si>
  <si>
    <t>Effective Period  (Years Commencing from The Feed-in Tariff Commencement Date):</t>
  </si>
  <si>
    <t>1.3812 BONUS : S01, S02</t>
  </si>
  <si>
    <t>None of the Directors, Major Shareholders of the Company and/or persons connected to the Directors and/or Major Shareholders has any interest, direct or indirect in the Approval.</t>
  </si>
  <si>
    <t>Further announcement on the development of the renewable energy business will be made to Bursa Malaysia Securities Berhad in due course.</t>
  </si>
  <si>
    <t>The Approval is the conditional approval. Pursuant to Malaysia’s Feed-in Tariff (FiT) system, FiT system obliges Distribution Licensees (“DLs”) to buy from Feed-in Approval Holders (FIAHs) the electricity produced from renewable resources (renewable energy) and sets the FiT rate. Subject to the Renewable Energy Power Purchase Agreement (“REPPA”) with relevant Distribution Licensee (DL), the DLs will pay SISB for renewable energy supplied to the electricity grid for a period of 21 years at the aforesaid Feed-in Tariff rate. With this certificate of FiAH to provide an opportunity to SISB to venture into the renewable energy  business.</t>
  </si>
  <si>
    <t>(c)</t>
  </si>
  <si>
    <t>WARRANT RESERVE</t>
  </si>
  <si>
    <t xml:space="preserve"> RM'000 </t>
  </si>
  <si>
    <t>The audit report of the Company's financial statements for the financial year ended 31 December 2012 was not subject to any audit qualification.</t>
  </si>
  <si>
    <t>Servers</t>
  </si>
  <si>
    <t>(The Condensed Consolidated Statements of Comprehensive Income should be read in conjunction with the audited financial statements of Fast Track Solution Holdings Berhad ("FTSHB" or "Company") for the financial year ended 31 December 2012)</t>
  </si>
  <si>
    <t>Loss before taxation</t>
  </si>
  <si>
    <t>Operating loss before working capital changes</t>
  </si>
  <si>
    <t>Net decrease in cash and cash equivalents</t>
  </si>
  <si>
    <t>FTSHB on 8 January 2013 had announced that the Company had on 8 January, 2013 subscribed for an additional 499,998 new ordinary shares of RM1.00 each in True Interactive Sdn Bhd ("TISB"), a wholly-owned subsidiary of the Company, representing an additional 99.9996% of the enlarged issued and paid-up share capital of TISB for a cash consideration of RM499,998.00. The said shares were allotted on 8 January, 2013 and consequently, the investment of the Company in TISB after the aforesaid allotment has increased from RM2.00 divided into 2 ordinary shares of RM1.00 each to RM500,000.00 divided into 500,000 ordinary shares of RM1.00 each. Following to the allotment of the said shares on 8 January, 2013, the subscription of additional equity interest in TISB is deemed completed.</t>
  </si>
  <si>
    <t>FTSHB on 9 May 2013 had announced that Sustainable Energy Development Authority Malaysia (SEDA”) had, vide the Feed In Approval Certificate dated 22 April 2013 (which was received on 8 May 2013) granted the Feed-In Approval (“Approval”) to Solar Interactive Sdn Bhd (Formerly known as True Interactive Sdn Bhd”) (“SISB”) (Company No.855449-U), the wholly-owned subsidiary company of the Company pursuant to Section 7 of the Renewable Energy Act 2011 subject to the following conditions:-</t>
  </si>
  <si>
    <t>Extension of timeframe until 31/12/13</t>
  </si>
  <si>
    <t>may not fulfill the Revised Equity Condition. If that event arises, FTSHB will submit another proposal to the SC to meet the Revised Equity Condition (hereinafter  referred to</t>
  </si>
  <si>
    <t>Number of ordinary shares in issue (‘000)</t>
  </si>
  <si>
    <t xml:space="preserve">           __________</t>
  </si>
  <si>
    <t xml:space="preserve">         ______________</t>
  </si>
  <si>
    <t xml:space="preserve">              _____________</t>
  </si>
  <si>
    <t>As at</t>
  </si>
  <si>
    <t>01/01/12</t>
  </si>
  <si>
    <t>(a) Adoption of Standards, Amendments and Issues Committee (IC) Interpretations and changes in accounting policies</t>
  </si>
  <si>
    <t>MFRS 3 - Business Combinations</t>
  </si>
  <si>
    <t>MFRS 10 - Consolidated Financial Statements</t>
  </si>
  <si>
    <t>MFRS 11 - Joint Arrangements</t>
  </si>
  <si>
    <t>MFRS 12 - Disclosure of Interests in Other Entities</t>
  </si>
  <si>
    <t>MFRS 13 - Fair Value Measurement</t>
  </si>
  <si>
    <t>MFRS 119 - Employee Benefits (revised)</t>
  </si>
  <si>
    <t>MFRS 127 - Consolidated and Separate Financial Statements (revised)</t>
  </si>
  <si>
    <t>MFRS 128 - Investments in Associates and Joint Ventures (revised)</t>
  </si>
  <si>
    <t>Amendments to MFRS 1 - First-time Adoption of MFRS - Government Loans</t>
  </si>
  <si>
    <t>Amendments to MFRS 7 - Financial Instruments: Disclosure - Offsetting Financial Assets and Financial Liabilities</t>
  </si>
  <si>
    <t>Amendments to MFRS 10 - Consolidated Financial Statements - Transition Guidance</t>
  </si>
  <si>
    <t>Amendments to MFRS 11 - Joint Arrangements: Transition Guidance</t>
  </si>
  <si>
    <t>Amendments to MFRS 12 - Disclosure of Interests in Other Entities - Transition Guidance</t>
  </si>
  <si>
    <t>Amendments to MFRS 101 - Presentation of Items of Other Comprehensive Income</t>
  </si>
  <si>
    <t>Annual Improvements to IC Interpretations and MFRSs 2009 - 2011 Cycle</t>
  </si>
  <si>
    <t>(b) Standards issued but not yet effective</t>
  </si>
  <si>
    <t>Amendments to MFRS 9 - Mandatory Effective Date of MFRS 9 and Transition Disclosures</t>
  </si>
  <si>
    <t>Amendments to MFRS 10 - Consolidated Financial Statements: Investment Entities</t>
  </si>
  <si>
    <t>Amendments to MFRS 12 - Disclosure of Interests in Other Entities: Investment Entities</t>
  </si>
  <si>
    <t>Amendments to MFRS 127 - Consolidated and Separate Financial Statements: Investment Entities</t>
  </si>
  <si>
    <t>Amendments to MFRS 132 - Financial Instruments: Presentation - Offsetting Financial Assets and Financial Liabilities</t>
  </si>
  <si>
    <t xml:space="preserve">The Group will adopt the above pronouncements when they become effective in the respective financial periods. These pronouncements are not expected to have </t>
  </si>
  <si>
    <t>any effect to the financial statements of the Group upon their initial application.</t>
  </si>
  <si>
    <t>The Group adopted the following Standards, Amendments and IC Interpretations:-</t>
  </si>
  <si>
    <t>The adoption of the above pronouncements did not have any impact on the financial statements of the Group.</t>
  </si>
  <si>
    <t xml:space="preserve">* The unutilised portion of the proceeds from the private placement estimated expenses in relation to proposed private placement which amounts to RM68,000, has been transferred to working capital as this amount is an excess over the actual listing expenses incurred.                                                       </t>
  </si>
  <si>
    <t>* Estimated expenses in relation to proposed private placement</t>
  </si>
  <si>
    <t>The diluted loss per share for the financial period is based on the loss attributable to the equity holders of the Company divided by number of ordinary shares in issue during the period</t>
  </si>
  <si>
    <t>There are no changes in the contingent liabilities as at the date of this report since the preceding financial year ended 31 December 2012, save as disclosed below :</t>
  </si>
  <si>
    <t>CONDENSED CONSOLIDATED STATEMENT OF COMPREHENSIVE INCOME FOR THE FINANCIAL PERIOD ENDED 30 JUNE 2013</t>
  </si>
  <si>
    <t>30/06/12</t>
  </si>
  <si>
    <t>30/06/13</t>
  </si>
  <si>
    <t>CONDENSED CONSOLIDATED STATEMENT OF FINANCIAL POSITION AS AT 30 JUNE 2013</t>
  </si>
  <si>
    <t>30/6/2013</t>
  </si>
  <si>
    <t>FOR THE FINANCIAL PERIOD ENDED 30 JUNE 2013</t>
  </si>
  <si>
    <t>CONDENSED CONSOLIDATED  STATEMENT OF CASH FLOWS FOR THE FINANCIAL PEIOD ENDED 30 JUNE 2013</t>
  </si>
  <si>
    <t>Increase/(Decrease) in payables</t>
  </si>
  <si>
    <t>(Increase)/Decrease in receivables</t>
  </si>
  <si>
    <t>Purchase of property, plant and equipment</t>
  </si>
  <si>
    <t>The interim financial report is based on the unaudited financial statements for the quarter ended 30 June 2013 and has been prepared in accordance with the applicable disclosure provisions of the Listing Requirements of the Bursa Malaysia Securities Berhad and MFRS134, Interim Financial Reporting in Malaysia. They do not include all of the information required for full annual financial statements, and should be read in conjunction with the consolidated financial statements of the Group as at and for the year ended 31 December 2012.</t>
  </si>
  <si>
    <t>Period to date 30 June 2012</t>
  </si>
  <si>
    <t>Period to date 30 June 2013</t>
  </si>
  <si>
    <t xml:space="preserve">   Actual utilisation as at 30/6/13</t>
  </si>
  <si>
    <t>The Group's borrowings which are denominated in Ringgit Malaysia as at 30 June 2013 are as follows:</t>
  </si>
  <si>
    <t>30/6/13</t>
  </si>
  <si>
    <t>30/6/12</t>
  </si>
  <si>
    <t>As at 30.06.2013</t>
  </si>
  <si>
    <t>The Group recorded a revenue of RM0.607 million with loss before taxation of RM0.735 million for the financial  period ended 30 June 2013 as compared to revenue of RM0.631 million with loss before taxation of RM0.598 million in the preceding year correspondence.</t>
  </si>
  <si>
    <t>The total assets for the Group amounted to RM18.846 million as at 30 June 2013, a decrease of RM0.928 million from RM19.774 million as recorded in previous financial year.</t>
  </si>
  <si>
    <t>Publishing</t>
  </si>
  <si>
    <t>Solar Farm</t>
  </si>
  <si>
    <t>As the Group registered an improving in performance for the financial year under review, the loss per share attributable to ordinary equity holder decreased to RM0.22 cents per share from the loss per share of RM0.40 cents per share for previous financial year due to the right issue exercise in the previous year.</t>
  </si>
  <si>
    <t>FTSHB On 16 August 2013 had annouced that Solar Interactive Sdn Bhd  [Formerly known as “True Interactive Sdn. Bhd.] (“SISB”), the wholly-owned subsidiary of the Company  has entered into a Renewable Energy Power Purchase Agreement (“REPPA” or “the Agreement”) on 1 August 2013 (which was received on 15 August 2013) with Tenaga Nasional Berhad (“TNB”) for the sale and delivery of renewable energy by SISB  to TNB for a concession period of 21 years.</t>
  </si>
  <si>
    <t>FTSHB On 20 August 2013 had announced that Fast Track Solution Holdings Berhad (“FTSHB” or “the Company”) had entered into a Share Purchase  Agreement (“SPA”) with Mr. Choong Kwai Onn (NRIC No. 640310-08-5579) and Mr. Lee Ying Kheong (NRIC No. 710828-08-5953) (hereinafter collectively referred to as “Vendor”) to acquire 30,000 ordinary shares of RM1.00 only each in Newo Pictures Sdn. Bhd. (Company No. 971619-K) (“NPSB”), representing 60% of the issued and paid-up share capital of NPSB (hereinafter referred to as “the Acquisition”).</t>
  </si>
  <si>
    <t>At 30 June 2013</t>
  </si>
  <si>
    <t>At 30 June 2012</t>
  </si>
  <si>
    <t>The Board of Directors did not recommend any dividend for the current quarter ended 30 June 2013</t>
  </si>
  <si>
    <t>The prospects of the solar power industry are promising going forward. Although Malaysia enjoys reasonably priced energy, greater efforts have been undertaken by the Malaysia Government to encourage the utilisation of renewable energy by introducing measures such as tax incentives for green technology. Judging from the increasing cost of energy worldwide with increasing awareness in green technology, solar power business is important for sustainable business growth.</t>
  </si>
  <si>
    <t>The Acquisition of Newo Pictures Sdn Bhd will enable the Group  to venture into short advertising film and movie production with the local TV production company. It will also supplement the Group's advertising, media and publication business.</t>
  </si>
  <si>
    <t>Net cash used in operating activities</t>
  </si>
  <si>
    <t>Net cash from investing activities</t>
  </si>
  <si>
    <t xml:space="preserve">The revenue in the current quarter ended 30 June 2013 has decrease by 45.15% from RM0.392 million to RM0.215 million as compared to the preceding quarter.   The net loss for the current quarter ended 30 June  2013 increased from RM0.260 million to RM0.493 million compared with the preceding quarter due to increse in staff cost and professional fee during the current quarter. </t>
  </si>
  <si>
    <t>The current revenue were mainly contributed by servers trading and publishing compared to preceeding period which were contributed by servers trading and animation. The other income had increased from RM0.009 million to RM0.254 million due to the interest received from fixed deposit during this current quarter.  The adminstrative expenses had been increased by RM0.398 million compared to previous correspondence quarter due to increse in staff cost and professional fee.  Consequently, the impact of the decreasing in revenue and increasing in administrative expenses due to staffs cost and professional fees have resulted in the Group to record a loss before taxation of RM0.735 million as compared to the corresponding quarter in the preceding period of RM0.598 million.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</si>
</sst>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_);_(* \(#,##0.00\);_(* \-??_);_(@_)"/>
    <numFmt numFmtId="171" formatCode="_(* #,##0_);_(* \(#,##0\);_(* \-??_);_(@_)"/>
    <numFmt numFmtId="172" formatCode="#,##0.00;\-#,##0.00"/>
    <numFmt numFmtId="173" formatCode="_(* #,##0.0000_);_(* \(#,##0.0000\);_(* \-??_);_(@_)"/>
    <numFmt numFmtId="174" formatCode="#,##0;[Red]\-#,##0"/>
    <numFmt numFmtId="175" formatCode="mmm\ d&quot;, &quot;yy"/>
    <numFmt numFmtId="176" formatCode="_(* #,##0.000_);_(* \(#,##0.000\);_(* \-??_);_(@_)"/>
    <numFmt numFmtId="177" formatCode="0.0%"/>
    <numFmt numFmtId="178" formatCode="_(* #,##0.0_);_(* \(#,##0.0\);_(* \-??_);_(@_)"/>
    <numFmt numFmtId="179" formatCode="&quot;Yes&quot;;&quot;Yes&quot;;&quot;No&quot;"/>
    <numFmt numFmtId="180" formatCode="&quot;True&quot;;&quot;True&quot;;&quot;False&quot;"/>
    <numFmt numFmtId="181" formatCode="&quot;On&quot;;&quot;On&quot;;&quot;Off&quot;"/>
    <numFmt numFmtId="182" formatCode="[$€-2]\ #,##0.00_);[Red]\([$€-2]\ #,##0.00\)"/>
    <numFmt numFmtId="183" formatCode="_(* #,##0_);_(* \(#,##0\);_(* &quot;-&quot;??_);_(@_)"/>
  </numFmts>
  <fonts count="49">
    <font>
      <sz val="11"/>
      <color indexed="8"/>
      <name val="Calibri"/>
      <family val="2"/>
    </font>
    <font>
      <sz val="10"/>
      <name val="Arial"/>
      <family val="2"/>
    </font>
    <font>
      <sz val="11"/>
      <name val="Calibri"/>
      <family val="2"/>
    </font>
    <font>
      <b/>
      <sz val="10"/>
      <name val="Arial"/>
      <family val="0"/>
    </font>
    <font>
      <i/>
      <sz val="9"/>
      <name val="Arial"/>
      <family val="2"/>
    </font>
    <font>
      <b/>
      <sz val="11"/>
      <name val="Calibri"/>
      <family val="2"/>
    </font>
    <font>
      <sz val="10"/>
      <name val="Calibri"/>
      <family val="2"/>
    </font>
    <font>
      <b/>
      <u val="single"/>
      <sz val="10"/>
      <name val="Arial"/>
      <family val="2"/>
    </font>
    <font>
      <sz val="9"/>
      <name val="Arial"/>
      <family val="2"/>
    </font>
    <font>
      <i/>
      <sz val="10"/>
      <name val="Arial"/>
      <family val="0"/>
    </font>
    <font>
      <u val="single"/>
      <sz val="10"/>
      <name val="Arial"/>
      <family val="2"/>
    </font>
    <font>
      <sz val="8"/>
      <name val="Calibri"/>
      <family val="2"/>
    </font>
    <font>
      <b/>
      <sz val="10"/>
      <name val="Times New Roman"/>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10"/>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rgb="FFFF000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double">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style="thin"/>
      <right style="thin">
        <color indexed="8"/>
      </right>
      <top>
        <color indexed="63"/>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style="thin"/>
      <top style="thin">
        <color indexed="8"/>
      </top>
      <bottom style="thin"/>
    </border>
    <border>
      <left>
        <color indexed="63"/>
      </left>
      <right>
        <color indexed="63"/>
      </right>
      <top style="thin"/>
      <bottom style="thin"/>
    </border>
    <border>
      <left style="thin"/>
      <right style="thin"/>
      <top style="thin"/>
      <bottom style="thin"/>
    </border>
    <border>
      <left>
        <color indexed="63"/>
      </left>
      <right>
        <color indexed="63"/>
      </right>
      <top style="thin">
        <color indexed="8"/>
      </top>
      <bottom style="double"/>
    </border>
    <border>
      <left style="thin"/>
      <right>
        <color indexed="63"/>
      </right>
      <top style="thin"/>
      <bottom>
        <color indexed="63"/>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0" fontId="0" fillId="0" borderId="0" applyFill="0" applyBorder="0" applyAlignment="0" applyProtection="0"/>
    <xf numFmtId="41" fontId="1" fillId="0" borderId="0" applyFill="0" applyBorder="0" applyAlignment="0" applyProtection="0"/>
    <xf numFmtId="169" fontId="1" fillId="0" borderId="0" applyFill="0" applyBorder="0" applyAlignment="0" applyProtection="0"/>
    <xf numFmtId="168" fontId="1" fillId="0" borderId="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99">
    <xf numFmtId="0" fontId="0" fillId="0" borderId="0" xfId="0" applyAlignment="1">
      <alignment/>
    </xf>
    <xf numFmtId="49" fontId="2" fillId="0" borderId="0" xfId="42" applyNumberFormat="1" applyFont="1" applyFill="1" applyBorder="1" applyAlignment="1" applyProtection="1">
      <alignment/>
      <protection/>
    </xf>
    <xf numFmtId="171" fontId="2" fillId="0" borderId="0" xfId="42" applyNumberFormat="1" applyFont="1" applyFill="1" applyBorder="1" applyAlignment="1" applyProtection="1">
      <alignment/>
      <protection/>
    </xf>
    <xf numFmtId="49" fontId="3" fillId="0" borderId="0" xfId="42" applyNumberFormat="1" applyFont="1" applyFill="1" applyBorder="1" applyAlignment="1" applyProtection="1">
      <alignment horizontal="center"/>
      <protection/>
    </xf>
    <xf numFmtId="49" fontId="4" fillId="0" borderId="0" xfId="42" applyNumberFormat="1" applyFont="1" applyFill="1" applyBorder="1" applyAlignment="1" applyProtection="1">
      <alignment horizontal="center"/>
      <protection/>
    </xf>
    <xf numFmtId="171" fontId="3" fillId="0" borderId="0" xfId="42" applyNumberFormat="1" applyFont="1" applyFill="1" applyBorder="1" applyAlignment="1" applyProtection="1">
      <alignment horizontal="center"/>
      <protection/>
    </xf>
    <xf numFmtId="171" fontId="2" fillId="0" borderId="0" xfId="42" applyNumberFormat="1" applyFont="1" applyFill="1" applyBorder="1" applyAlignment="1" applyProtection="1">
      <alignment horizontal="center"/>
      <protection/>
    </xf>
    <xf numFmtId="171" fontId="2" fillId="0" borderId="10" xfId="42" applyNumberFormat="1" applyFont="1" applyFill="1" applyBorder="1" applyAlignment="1" applyProtection="1">
      <alignment/>
      <protection/>
    </xf>
    <xf numFmtId="171" fontId="2" fillId="0" borderId="10" xfId="42" applyNumberFormat="1" applyFont="1" applyFill="1" applyBorder="1" applyAlignment="1" applyProtection="1">
      <alignment horizontal="center"/>
      <protection/>
    </xf>
    <xf numFmtId="49" fontId="5" fillId="0" borderId="0" xfId="42" applyNumberFormat="1" applyFont="1" applyFill="1" applyBorder="1" applyAlignment="1" applyProtection="1">
      <alignment/>
      <protection/>
    </xf>
    <xf numFmtId="171" fontId="5" fillId="0" borderId="0" xfId="42" applyNumberFormat="1" applyFont="1" applyFill="1" applyBorder="1" applyAlignment="1" applyProtection="1">
      <alignment/>
      <protection/>
    </xf>
    <xf numFmtId="171" fontId="5" fillId="0" borderId="0" xfId="42" applyNumberFormat="1" applyFont="1" applyFill="1" applyBorder="1" applyAlignment="1" applyProtection="1">
      <alignment horizontal="center"/>
      <protection/>
    </xf>
    <xf numFmtId="171" fontId="5" fillId="0" borderId="11" xfId="42" applyNumberFormat="1" applyFont="1" applyFill="1" applyBorder="1" applyAlignment="1" applyProtection="1">
      <alignment/>
      <protection/>
    </xf>
    <xf numFmtId="171" fontId="5" fillId="0" borderId="11" xfId="42" applyNumberFormat="1" applyFont="1" applyFill="1" applyBorder="1" applyAlignment="1" applyProtection="1">
      <alignment horizontal="center"/>
      <protection/>
    </xf>
    <xf numFmtId="170" fontId="2" fillId="0" borderId="0" xfId="42" applyFont="1" applyFill="1" applyBorder="1" applyAlignment="1" applyProtection="1">
      <alignment horizontal="center"/>
      <protection/>
    </xf>
    <xf numFmtId="170" fontId="2" fillId="0" borderId="0" xfId="42" applyNumberFormat="1" applyFont="1" applyFill="1" applyBorder="1" applyAlignment="1" applyProtection="1">
      <alignment horizontal="center"/>
      <protection/>
    </xf>
    <xf numFmtId="172" fontId="3" fillId="0" borderId="0" xfId="42" applyNumberFormat="1" applyFont="1" applyFill="1" applyBorder="1" applyAlignment="1" applyProtection="1">
      <alignment horizontal="center"/>
      <protection/>
    </xf>
    <xf numFmtId="173" fontId="2" fillId="0" borderId="0" xfId="42" applyNumberFormat="1" applyFont="1" applyFill="1" applyBorder="1" applyAlignment="1" applyProtection="1">
      <alignment/>
      <protection/>
    </xf>
    <xf numFmtId="9" fontId="2" fillId="0" borderId="0" xfId="57" applyFont="1" applyFill="1" applyBorder="1" applyAlignment="1" applyProtection="1">
      <alignment/>
      <protection/>
    </xf>
    <xf numFmtId="4" fontId="2" fillId="0" borderId="0" xfId="42" applyNumberFormat="1" applyFont="1" applyFill="1" applyBorder="1" applyAlignment="1" applyProtection="1">
      <alignment/>
      <protection/>
    </xf>
    <xf numFmtId="49" fontId="3" fillId="0" borderId="0" xfId="42" applyNumberFormat="1" applyFont="1" applyFill="1" applyBorder="1" applyAlignment="1" applyProtection="1">
      <alignment/>
      <protection/>
    </xf>
    <xf numFmtId="170" fontId="2" fillId="0" borderId="0" xfId="42" applyNumberFormat="1" applyFont="1" applyFill="1" applyBorder="1" applyAlignment="1" applyProtection="1">
      <alignment/>
      <protection/>
    </xf>
    <xf numFmtId="171" fontId="7" fillId="0" borderId="0" xfId="42" applyNumberFormat="1" applyFont="1" applyFill="1" applyBorder="1" applyAlignment="1" applyProtection="1">
      <alignment horizontal="center"/>
      <protection/>
    </xf>
    <xf numFmtId="49" fontId="3" fillId="0" borderId="0" xfId="42" applyNumberFormat="1" applyFont="1" applyFill="1" applyBorder="1" applyAlignment="1" applyProtection="1">
      <alignment horizontal="left"/>
      <protection/>
    </xf>
    <xf numFmtId="171" fontId="2" fillId="0" borderId="12" xfId="42" applyNumberFormat="1" applyFont="1" applyFill="1" applyBorder="1" applyAlignment="1" applyProtection="1">
      <alignment/>
      <protection/>
    </xf>
    <xf numFmtId="171" fontId="2" fillId="0" borderId="0" xfId="42" applyNumberFormat="1" applyFont="1" applyFill="1" applyBorder="1" applyAlignment="1" applyProtection="1">
      <alignment horizontal="right"/>
      <protection/>
    </xf>
    <xf numFmtId="171" fontId="3" fillId="0" borderId="0" xfId="42" applyNumberFormat="1" applyFont="1" applyFill="1" applyBorder="1" applyAlignment="1" applyProtection="1">
      <alignment/>
      <protection/>
    </xf>
    <xf numFmtId="171" fontId="2" fillId="0" borderId="13" xfId="42" applyNumberFormat="1" applyFont="1" applyFill="1" applyBorder="1" applyAlignment="1" applyProtection="1">
      <alignment/>
      <protection/>
    </xf>
    <xf numFmtId="0" fontId="2" fillId="0" borderId="0" xfId="42" applyNumberFormat="1" applyFont="1" applyFill="1" applyBorder="1" applyAlignment="1" applyProtection="1">
      <alignment vertical="top" wrapText="1"/>
      <protection/>
    </xf>
    <xf numFmtId="0" fontId="6" fillId="0" borderId="0" xfId="0" applyFont="1" applyFill="1" applyAlignment="1">
      <alignment/>
    </xf>
    <xf numFmtId="171" fontId="6" fillId="0" borderId="0" xfId="42" applyNumberFormat="1" applyFont="1" applyFill="1" applyBorder="1" applyAlignment="1" applyProtection="1">
      <alignment/>
      <protection/>
    </xf>
    <xf numFmtId="0" fontId="3" fillId="0" borderId="0" xfId="42" applyNumberFormat="1" applyFont="1" applyFill="1" applyBorder="1" applyAlignment="1" applyProtection="1">
      <alignment horizontal="center" vertical="top" wrapText="1"/>
      <protection/>
    </xf>
    <xf numFmtId="0" fontId="3" fillId="0" borderId="0" xfId="42" applyNumberFormat="1" applyFont="1" applyFill="1" applyBorder="1" applyAlignment="1" applyProtection="1">
      <alignment horizontal="center" vertical="center" wrapText="1"/>
      <protection/>
    </xf>
    <xf numFmtId="171" fontId="3" fillId="0" borderId="14" xfId="42" applyNumberFormat="1" applyFont="1" applyFill="1" applyBorder="1" applyAlignment="1" applyProtection="1">
      <alignment horizontal="justify" vertical="center" wrapText="1"/>
      <protection/>
    </xf>
    <xf numFmtId="171" fontId="3" fillId="0" borderId="0" xfId="42" applyNumberFormat="1" applyFont="1" applyFill="1" applyBorder="1" applyAlignment="1" applyProtection="1">
      <alignment horizontal="justify" vertical="center" wrapText="1"/>
      <protection/>
    </xf>
    <xf numFmtId="171" fontId="3" fillId="0" borderId="0" xfId="42" applyNumberFormat="1" applyFont="1" applyFill="1" applyBorder="1" applyAlignment="1" applyProtection="1">
      <alignment horizontal="center" vertical="center" wrapText="1"/>
      <protection/>
    </xf>
    <xf numFmtId="171" fontId="3" fillId="0" borderId="0" xfId="42" applyNumberFormat="1" applyFont="1" applyFill="1" applyBorder="1" applyAlignment="1" applyProtection="1">
      <alignment horizontal="right" vertical="center" wrapText="1"/>
      <protection/>
    </xf>
    <xf numFmtId="171" fontId="3" fillId="0" borderId="0" xfId="42" applyNumberFormat="1" applyFont="1" applyFill="1" applyBorder="1" applyAlignment="1" applyProtection="1">
      <alignment horizontal="right"/>
      <protection/>
    </xf>
    <xf numFmtId="171" fontId="2" fillId="0" borderId="0" xfId="42" applyNumberFormat="1" applyFont="1" applyFill="1" applyBorder="1" applyAlignment="1" applyProtection="1">
      <alignment vertical="center"/>
      <protection/>
    </xf>
    <xf numFmtId="171" fontId="2" fillId="0" borderId="0" xfId="42" applyNumberFormat="1" applyFont="1" applyFill="1" applyBorder="1" applyAlignment="1" applyProtection="1">
      <alignment horizontal="center" vertical="top" wrapText="1"/>
      <protection/>
    </xf>
    <xf numFmtId="49" fontId="2" fillId="0" borderId="0" xfId="42" applyNumberFormat="1" applyFont="1" applyFill="1" applyBorder="1" applyAlignment="1" applyProtection="1">
      <alignment horizontal="right" vertical="center"/>
      <protection/>
    </xf>
    <xf numFmtId="171" fontId="2" fillId="0" borderId="0" xfId="42" applyNumberFormat="1" applyFont="1" applyFill="1" applyBorder="1" applyAlignment="1" applyProtection="1">
      <alignment horizontal="left" vertical="center" wrapText="1"/>
      <protection/>
    </xf>
    <xf numFmtId="49" fontId="2" fillId="0" borderId="0" xfId="42" applyNumberFormat="1" applyFont="1" applyFill="1" applyBorder="1" applyAlignment="1" applyProtection="1">
      <alignment vertical="center"/>
      <protection/>
    </xf>
    <xf numFmtId="0" fontId="8"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xf>
    <xf numFmtId="0" fontId="9" fillId="0" borderId="0" xfId="0" applyFont="1" applyFill="1" applyAlignment="1">
      <alignment/>
    </xf>
    <xf numFmtId="49" fontId="9" fillId="0" borderId="0" xfId="42" applyNumberFormat="1" applyFont="1" applyFill="1" applyBorder="1" applyAlignment="1" applyProtection="1">
      <alignment horizontal="center"/>
      <protection/>
    </xf>
    <xf numFmtId="49" fontId="3" fillId="0" borderId="0" xfId="0" applyNumberFormat="1" applyFont="1" applyFill="1" applyAlignment="1">
      <alignment/>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right" vertical="center" wrapText="1"/>
    </xf>
    <xf numFmtId="171" fontId="3" fillId="0" borderId="0" xfId="0" applyNumberFormat="1" applyFont="1" applyFill="1" applyAlignment="1">
      <alignment horizontal="right" vertical="center" wrapText="1"/>
    </xf>
    <xf numFmtId="0" fontId="3" fillId="0" borderId="0" xfId="0" applyFont="1" applyFill="1" applyAlignment="1">
      <alignment horizontal="right" vertical="center" wrapText="1" indent="1"/>
    </xf>
    <xf numFmtId="0" fontId="3" fillId="0" borderId="0" xfId="0" applyFont="1" applyAlignment="1">
      <alignment horizontal="left" vertical="center" wrapText="1"/>
    </xf>
    <xf numFmtId="0" fontId="2" fillId="0" borderId="0" xfId="0" applyFont="1" applyFill="1" applyAlignment="1">
      <alignment horizontal="justify" vertical="top" wrapText="1"/>
    </xf>
    <xf numFmtId="0" fontId="3" fillId="0" borderId="0" xfId="0" applyFont="1" applyFill="1" applyAlignment="1">
      <alignment/>
    </xf>
    <xf numFmtId="0" fontId="3" fillId="0" borderId="15" xfId="0" applyFont="1" applyFill="1" applyBorder="1" applyAlignment="1">
      <alignment horizontal="right" wrapText="1"/>
    </xf>
    <xf numFmtId="0" fontId="3" fillId="0" borderId="16" xfId="0" applyFont="1" applyFill="1" applyBorder="1" applyAlignment="1">
      <alignment horizontal="center"/>
    </xf>
    <xf numFmtId="0" fontId="3" fillId="0" borderId="17" xfId="0" applyFont="1" applyFill="1" applyBorder="1" applyAlignment="1">
      <alignment horizontal="right"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right" wrapText="1"/>
    </xf>
    <xf numFmtId="0" fontId="3" fillId="0" borderId="20" xfId="0" applyFont="1" applyFill="1" applyBorder="1" applyAlignment="1">
      <alignment horizontal="center"/>
    </xf>
    <xf numFmtId="0" fontId="3" fillId="0" borderId="14" xfId="0" applyFont="1" applyFill="1" applyBorder="1" applyAlignment="1">
      <alignment horizontal="right" wrapText="1"/>
    </xf>
    <xf numFmtId="0" fontId="4" fillId="0" borderId="0" xfId="0" applyFont="1" applyFill="1" applyAlignment="1">
      <alignment/>
    </xf>
    <xf numFmtId="0" fontId="4" fillId="0" borderId="0" xfId="0" applyFont="1" applyFill="1" applyAlignment="1">
      <alignment horizontal="justify" vertical="top"/>
    </xf>
    <xf numFmtId="170" fontId="4" fillId="0" borderId="0" xfId="42" applyFont="1" applyFill="1" applyBorder="1" applyAlignment="1" applyProtection="1">
      <alignment horizontal="justify" vertical="top"/>
      <protection/>
    </xf>
    <xf numFmtId="171" fontId="4" fillId="0" borderId="0" xfId="0" applyNumberFormat="1" applyFont="1" applyFill="1" applyBorder="1" applyAlignment="1">
      <alignment horizontal="justify" vertical="top"/>
    </xf>
    <xf numFmtId="0" fontId="3" fillId="0" borderId="21" xfId="0" applyFont="1" applyFill="1" applyBorder="1" applyAlignment="1">
      <alignment horizontal="right" wrapText="1"/>
    </xf>
    <xf numFmtId="0" fontId="3" fillId="0" borderId="12" xfId="0" applyFont="1" applyFill="1" applyBorder="1" applyAlignment="1">
      <alignment horizontal="right" wrapText="1"/>
    </xf>
    <xf numFmtId="0" fontId="10" fillId="0" borderId="0" xfId="0" applyFont="1" applyFill="1" applyAlignment="1">
      <alignment horizontal="right" vertical="top" wrapText="1"/>
    </xf>
    <xf numFmtId="0" fontId="3" fillId="0" borderId="0" xfId="0" applyFont="1" applyFill="1" applyAlignment="1">
      <alignment horizontal="right"/>
    </xf>
    <xf numFmtId="0" fontId="2" fillId="0" borderId="0" xfId="0" applyFont="1" applyAlignment="1">
      <alignment/>
    </xf>
    <xf numFmtId="170" fontId="2" fillId="0" borderId="0" xfId="42" applyFont="1" applyFill="1" applyBorder="1" applyAlignment="1" applyProtection="1">
      <alignment horizontal="right"/>
      <protection/>
    </xf>
    <xf numFmtId="171" fontId="1" fillId="0" borderId="0" xfId="42" applyNumberFormat="1" applyFont="1" applyFill="1" applyBorder="1" applyAlignment="1" applyProtection="1">
      <alignment/>
      <protection/>
    </xf>
    <xf numFmtId="0" fontId="1" fillId="0" borderId="0" xfId="0" applyFont="1" applyFill="1" applyAlignment="1">
      <alignment horizontal="left" vertical="center"/>
    </xf>
    <xf numFmtId="49" fontId="1" fillId="0" borderId="0" xfId="0" applyNumberFormat="1" applyFont="1" applyFill="1" applyAlignment="1">
      <alignment horizontal="right"/>
    </xf>
    <xf numFmtId="49" fontId="1" fillId="0" borderId="0" xfId="0" applyNumberFormat="1" applyFont="1" applyFill="1" applyAlignment="1">
      <alignment horizontal="right" vertical="top"/>
    </xf>
    <xf numFmtId="0" fontId="1" fillId="0" borderId="0" xfId="0" applyFont="1" applyFill="1" applyAlignment="1">
      <alignment horizontal="right" vertical="top" wrapText="1"/>
    </xf>
    <xf numFmtId="0" fontId="1" fillId="0" borderId="0" xfId="0" applyFont="1" applyFill="1" applyAlignment="1">
      <alignment/>
    </xf>
    <xf numFmtId="0" fontId="1" fillId="0" borderId="0" xfId="0" applyFont="1" applyFill="1" applyAlignment="1">
      <alignment horizontal="left" vertical="center" wrapText="1"/>
    </xf>
    <xf numFmtId="0" fontId="1" fillId="0" borderId="0" xfId="0" applyFont="1" applyFill="1" applyBorder="1" applyAlignment="1">
      <alignment horizontal="justify" vertical="top" wrapText="1"/>
    </xf>
    <xf numFmtId="0" fontId="1" fillId="0" borderId="0" xfId="0" applyFont="1" applyFill="1" applyBorder="1" applyAlignment="1">
      <alignment horizontal="justify" vertical="center" wrapText="1"/>
    </xf>
    <xf numFmtId="49" fontId="1" fillId="0" borderId="0" xfId="42" applyNumberFormat="1" applyFont="1" applyFill="1" applyBorder="1" applyAlignment="1" applyProtection="1">
      <alignment/>
      <protection/>
    </xf>
    <xf numFmtId="171" fontId="1" fillId="0" borderId="0" xfId="0" applyNumberFormat="1" applyFont="1" applyFill="1" applyAlignment="1">
      <alignment horizontal="left" vertical="center" wrapText="1"/>
    </xf>
    <xf numFmtId="171" fontId="1" fillId="0" borderId="0" xfId="0" applyNumberFormat="1" applyFont="1" applyFill="1" applyBorder="1" applyAlignment="1">
      <alignment horizontal="left" vertical="center" wrapText="1"/>
    </xf>
    <xf numFmtId="0" fontId="1" fillId="0" borderId="0" xfId="0" applyFont="1" applyFill="1" applyAlignment="1">
      <alignment horizontal="right" vertical="center" wrapText="1"/>
    </xf>
    <xf numFmtId="171" fontId="1" fillId="0" borderId="0" xfId="0" applyNumberFormat="1" applyFont="1" applyFill="1" applyAlignment="1">
      <alignment horizontal="right" vertical="center" wrapText="1"/>
    </xf>
    <xf numFmtId="171" fontId="1" fillId="0" borderId="0" xfId="0" applyNumberFormat="1" applyFont="1" applyFill="1" applyBorder="1" applyAlignment="1">
      <alignment horizontal="right" vertical="center" wrapText="1"/>
    </xf>
    <xf numFmtId="49" fontId="1" fillId="0" borderId="0" xfId="0" applyNumberFormat="1" applyFont="1" applyFill="1" applyAlignment="1">
      <alignment/>
    </xf>
    <xf numFmtId="171" fontId="1" fillId="0" borderId="0" xfId="0" applyNumberFormat="1" applyFont="1" applyFill="1" applyAlignment="1">
      <alignment vertical="center" wrapText="1"/>
    </xf>
    <xf numFmtId="0" fontId="1" fillId="0" borderId="10" xfId="0" applyFont="1" applyFill="1" applyBorder="1" applyAlignment="1">
      <alignment horizontal="right" vertical="center" wrapText="1"/>
    </xf>
    <xf numFmtId="171" fontId="1" fillId="0" borderId="11" xfId="0" applyNumberFormat="1" applyFont="1" applyFill="1" applyBorder="1" applyAlignment="1">
      <alignment horizontal="right" vertical="center" wrapText="1"/>
    </xf>
    <xf numFmtId="171" fontId="1" fillId="0" borderId="0" xfId="0" applyNumberFormat="1" applyFont="1" applyFill="1" applyAlignment="1">
      <alignment horizontal="center" vertical="center" wrapText="1"/>
    </xf>
    <xf numFmtId="175" fontId="1" fillId="0" borderId="0" xfId="0" applyNumberFormat="1" applyFont="1" applyFill="1" applyAlignment="1">
      <alignment horizontal="center" vertical="top" wrapText="1"/>
    </xf>
    <xf numFmtId="0" fontId="1" fillId="0" borderId="0" xfId="0" applyFont="1" applyFill="1" applyAlignment="1">
      <alignment horizontal="center" vertical="top" wrapText="1"/>
    </xf>
    <xf numFmtId="171" fontId="1" fillId="0" borderId="0" xfId="42" applyNumberFormat="1" applyFont="1" applyFill="1" applyBorder="1" applyAlignment="1" applyProtection="1">
      <alignment vertical="top" wrapText="1"/>
      <protection/>
    </xf>
    <xf numFmtId="170" fontId="1" fillId="0" borderId="0" xfId="42" applyNumberFormat="1" applyFont="1" applyFill="1" applyBorder="1" applyAlignment="1" applyProtection="1">
      <alignment vertical="top" wrapText="1"/>
      <protection/>
    </xf>
    <xf numFmtId="0" fontId="1" fillId="0" borderId="0" xfId="0" applyFont="1" applyFill="1" applyAlignment="1">
      <alignment horizontal="left" vertical="top" wrapText="1"/>
    </xf>
    <xf numFmtId="171" fontId="1" fillId="0" borderId="0" xfId="42" applyNumberFormat="1" applyFont="1" applyFill="1" applyBorder="1" applyAlignment="1" applyProtection="1">
      <alignment horizontal="right" vertical="top" wrapText="1"/>
      <protection/>
    </xf>
    <xf numFmtId="171" fontId="1" fillId="0" borderId="0" xfId="42" applyNumberFormat="1" applyFont="1" applyFill="1" applyBorder="1" applyAlignment="1" applyProtection="1">
      <alignment horizontal="left" vertical="center" wrapText="1"/>
      <protection/>
    </xf>
    <xf numFmtId="0" fontId="1" fillId="0" borderId="0" xfId="0" applyFont="1" applyFill="1" applyAlignment="1">
      <alignment vertical="center" wrapText="1"/>
    </xf>
    <xf numFmtId="176" fontId="1" fillId="0" borderId="0" xfId="42" applyNumberFormat="1" applyFont="1" applyFill="1" applyBorder="1" applyAlignment="1" applyProtection="1">
      <alignment horizontal="left" vertical="center" wrapText="1"/>
      <protection/>
    </xf>
    <xf numFmtId="177" fontId="1" fillId="0" borderId="0" xfId="57" applyNumberFormat="1" applyFont="1" applyFill="1" applyBorder="1" applyAlignment="1" applyProtection="1">
      <alignment horizontal="left" vertical="center" wrapText="1"/>
      <protection/>
    </xf>
    <xf numFmtId="0" fontId="1" fillId="0" borderId="0" xfId="0" applyFont="1" applyFill="1" applyAlignment="1">
      <alignment horizontal="justify" vertical="top" wrapText="1"/>
    </xf>
    <xf numFmtId="10" fontId="1" fillId="0" borderId="0" xfId="57" applyNumberFormat="1" applyFont="1" applyFill="1" applyBorder="1" applyAlignment="1" applyProtection="1">
      <alignment horizontal="left" vertical="center" wrapText="1"/>
      <protection/>
    </xf>
    <xf numFmtId="175" fontId="1" fillId="0" borderId="14" xfId="0" applyNumberFormat="1" applyFont="1" applyFill="1" applyBorder="1" applyAlignment="1">
      <alignment horizontal="center" vertical="top"/>
    </xf>
    <xf numFmtId="174" fontId="1" fillId="0" borderId="0" xfId="0" applyNumberFormat="1" applyFont="1" applyFill="1" applyAlignment="1">
      <alignment/>
    </xf>
    <xf numFmtId="170" fontId="2" fillId="0" borderId="22" xfId="42" applyFont="1" applyFill="1" applyBorder="1" applyAlignment="1" applyProtection="1">
      <alignment/>
      <protection/>
    </xf>
    <xf numFmtId="0" fontId="1" fillId="0" borderId="0" xfId="0" applyNumberFormat="1" applyFont="1" applyFill="1" applyBorder="1" applyAlignment="1">
      <alignment wrapText="1"/>
    </xf>
    <xf numFmtId="178" fontId="2" fillId="0" borderId="0" xfId="42" applyNumberFormat="1" applyFont="1" applyFill="1" applyAlignment="1">
      <alignment horizontal="right"/>
    </xf>
    <xf numFmtId="178" fontId="2" fillId="0" borderId="0" xfId="42" applyNumberFormat="1" applyFont="1" applyFill="1" applyAlignment="1">
      <alignment/>
    </xf>
    <xf numFmtId="171" fontId="1" fillId="0" borderId="0" xfId="42" applyNumberFormat="1" applyFont="1" applyFill="1" applyAlignment="1">
      <alignment horizontal="left" vertical="center" wrapText="1" indent="1"/>
    </xf>
    <xf numFmtId="171" fontId="1" fillId="0" borderId="0" xfId="42" applyNumberFormat="1" applyFont="1" applyFill="1" applyAlignment="1">
      <alignment vertical="center" wrapText="1"/>
    </xf>
    <xf numFmtId="171" fontId="1" fillId="0" borderId="0" xfId="42" applyNumberFormat="1" applyFont="1" applyFill="1" applyBorder="1" applyAlignment="1">
      <alignment horizontal="right" vertical="center" wrapText="1" indent="1"/>
    </xf>
    <xf numFmtId="171" fontId="1" fillId="0" borderId="0" xfId="42" applyNumberFormat="1" applyFont="1" applyFill="1" applyBorder="1" applyAlignment="1">
      <alignment horizontal="right" vertical="center" wrapText="1"/>
    </xf>
    <xf numFmtId="0" fontId="1" fillId="0" borderId="0" xfId="0" applyFont="1" applyAlignment="1">
      <alignment horizontal="left" vertical="center" wrapText="1"/>
    </xf>
    <xf numFmtId="0" fontId="1" fillId="0" borderId="0" xfId="0" applyFont="1" applyAlignment="1">
      <alignment horizontal="right" vertical="center" wrapText="1"/>
    </xf>
    <xf numFmtId="49" fontId="1" fillId="0" borderId="0" xfId="0" applyNumberFormat="1" applyFont="1" applyFill="1" applyAlignment="1">
      <alignment vertical="top" wrapText="1"/>
    </xf>
    <xf numFmtId="49" fontId="1" fillId="0" borderId="0" xfId="0" applyNumberFormat="1" applyFont="1" applyFill="1" applyAlignment="1">
      <alignment horizontal="right" vertical="top" wrapText="1"/>
    </xf>
    <xf numFmtId="0" fontId="1" fillId="0" borderId="0" xfId="0" applyFont="1" applyAlignment="1">
      <alignment vertical="center" wrapText="1"/>
    </xf>
    <xf numFmtId="0" fontId="1" fillId="0" borderId="0" xfId="0" applyFont="1" applyAlignment="1">
      <alignment/>
    </xf>
    <xf numFmtId="0" fontId="12" fillId="0" borderId="0" xfId="0" applyFont="1" applyAlignment="1">
      <alignment horizontal="left" vertical="center"/>
    </xf>
    <xf numFmtId="0" fontId="1" fillId="0" borderId="0" xfId="0" applyFont="1" applyFill="1" applyAlignment="1">
      <alignment horizontal="justify" vertical="top"/>
    </xf>
    <xf numFmtId="0" fontId="1" fillId="0" borderId="23" xfId="0" applyFont="1" applyFill="1" applyBorder="1" applyAlignment="1">
      <alignment/>
    </xf>
    <xf numFmtId="171" fontId="4" fillId="0" borderId="24" xfId="0" applyNumberFormat="1" applyFont="1" applyFill="1" applyBorder="1" applyAlignment="1">
      <alignment horizontal="justify" vertical="top"/>
    </xf>
    <xf numFmtId="3" fontId="1" fillId="0" borderId="25" xfId="0" applyNumberFormat="1" applyFont="1" applyFill="1" applyBorder="1" applyAlignment="1">
      <alignment horizontal="right" vertical="top" wrapText="1"/>
    </xf>
    <xf numFmtId="3" fontId="1" fillId="0" borderId="19" xfId="0" applyNumberFormat="1" applyFont="1" applyFill="1" applyBorder="1" applyAlignment="1">
      <alignment horizontal="right" vertical="top" wrapText="1"/>
    </xf>
    <xf numFmtId="3" fontId="1" fillId="0" borderId="14" xfId="0" applyNumberFormat="1" applyFont="1" applyFill="1" applyBorder="1" applyAlignment="1">
      <alignment horizontal="right" vertical="top" wrapText="1"/>
    </xf>
    <xf numFmtId="171" fontId="1" fillId="0" borderId="14" xfId="42" applyNumberFormat="1" applyFont="1" applyFill="1" applyBorder="1" applyAlignment="1" applyProtection="1">
      <alignment horizontal="right" vertical="top" wrapText="1"/>
      <protection/>
    </xf>
    <xf numFmtId="170" fontId="1" fillId="0" borderId="14" xfId="57" applyNumberFormat="1" applyFont="1" applyFill="1" applyBorder="1" applyAlignment="1" applyProtection="1">
      <alignment horizontal="right" vertical="top"/>
      <protection/>
    </xf>
    <xf numFmtId="170" fontId="1" fillId="0" borderId="25" xfId="42" applyFont="1" applyFill="1" applyBorder="1" applyAlignment="1" applyProtection="1">
      <alignment horizontal="right" vertical="top" wrapText="1"/>
      <protection/>
    </xf>
    <xf numFmtId="170" fontId="1" fillId="0" borderId="14" xfId="42" applyFont="1" applyFill="1" applyBorder="1" applyAlignment="1" applyProtection="1">
      <alignment horizontal="center" vertical="top"/>
      <protection/>
    </xf>
    <xf numFmtId="0" fontId="1" fillId="0" borderId="25"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14" xfId="0" applyFont="1" applyFill="1" applyBorder="1" applyAlignment="1">
      <alignment horizontal="center" vertical="top"/>
    </xf>
    <xf numFmtId="0" fontId="1" fillId="0" borderId="0" xfId="0" applyFont="1" applyFill="1" applyBorder="1" applyAlignment="1">
      <alignment horizontal="left" vertical="top" wrapText="1"/>
    </xf>
    <xf numFmtId="3" fontId="1" fillId="0" borderId="0" xfId="0" applyNumberFormat="1" applyFont="1" applyFill="1" applyBorder="1" applyAlignment="1">
      <alignment horizontal="right" vertical="top" wrapText="1"/>
    </xf>
    <xf numFmtId="0" fontId="1" fillId="0" borderId="0" xfId="0" applyFont="1" applyFill="1" applyBorder="1" applyAlignment="1">
      <alignment horizontal="center" vertical="top"/>
    </xf>
    <xf numFmtId="170" fontId="1" fillId="0" borderId="0" xfId="57" applyNumberFormat="1" applyFont="1" applyFill="1" applyBorder="1" applyAlignment="1" applyProtection="1">
      <alignment horizontal="right" vertical="top"/>
      <protection/>
    </xf>
    <xf numFmtId="0" fontId="1" fillId="0" borderId="0" xfId="0" applyFont="1" applyFill="1" applyBorder="1" applyAlignment="1">
      <alignment/>
    </xf>
    <xf numFmtId="0" fontId="9" fillId="33" borderId="0" xfId="0" applyFont="1" applyFill="1" applyAlignment="1">
      <alignment/>
    </xf>
    <xf numFmtId="171" fontId="1" fillId="0" borderId="22" xfId="42" applyNumberFormat="1" applyFont="1" applyFill="1" applyBorder="1" applyAlignment="1" applyProtection="1">
      <alignment vertical="top" wrapText="1"/>
      <protection/>
    </xf>
    <xf numFmtId="171" fontId="1" fillId="0" borderId="22" xfId="42" applyNumberFormat="1" applyFont="1" applyFill="1" applyBorder="1" applyAlignment="1" applyProtection="1">
      <alignment horizontal="left" vertical="top" wrapText="1"/>
      <protection/>
    </xf>
    <xf numFmtId="171" fontId="1" fillId="0" borderId="0" xfId="42" applyNumberFormat="1" applyFont="1" applyFill="1" applyBorder="1" applyAlignment="1" applyProtection="1">
      <alignment horizontal="left" vertical="top" wrapText="1"/>
      <protection/>
    </xf>
    <xf numFmtId="0" fontId="1" fillId="0" borderId="0" xfId="0" applyFont="1" applyFill="1" applyAlignment="1">
      <alignment horizontal="left"/>
    </xf>
    <xf numFmtId="0" fontId="1" fillId="0" borderId="0" xfId="0" applyFont="1" applyFill="1" applyAlignment="1">
      <alignment vertical="top" wrapText="1"/>
    </xf>
    <xf numFmtId="0" fontId="1" fillId="0" borderId="0" xfId="0" applyFont="1" applyFill="1" applyBorder="1" applyAlignment="1">
      <alignment horizontal="left" vertical="top"/>
    </xf>
    <xf numFmtId="0" fontId="1" fillId="0" borderId="0" xfId="0" applyFont="1" applyFill="1" applyBorder="1" applyAlignment="1">
      <alignment horizontal="justify" vertical="top"/>
    </xf>
    <xf numFmtId="170" fontId="1" fillId="0" borderId="0" xfId="0" applyNumberFormat="1" applyFont="1" applyFill="1" applyAlignment="1">
      <alignment/>
    </xf>
    <xf numFmtId="0" fontId="1" fillId="0" borderId="0" xfId="0" applyFont="1" applyFill="1" applyAlignment="1">
      <alignment/>
    </xf>
    <xf numFmtId="0" fontId="1" fillId="0" borderId="0" xfId="0" applyFont="1" applyFill="1" applyAlignment="1">
      <alignment horizontal="right"/>
    </xf>
    <xf numFmtId="0" fontId="1" fillId="0" borderId="0" xfId="0" applyFont="1" applyFill="1" applyAlignment="1">
      <alignment horizontal="center"/>
    </xf>
    <xf numFmtId="171" fontId="1" fillId="0" borderId="0" xfId="42" applyNumberFormat="1" applyFont="1" applyFill="1" applyBorder="1" applyAlignment="1" applyProtection="1">
      <alignment horizontal="center"/>
      <protection/>
    </xf>
    <xf numFmtId="171" fontId="1" fillId="0" borderId="11" xfId="42" applyNumberFormat="1" applyFont="1" applyFill="1" applyBorder="1" applyAlignment="1" applyProtection="1">
      <alignment horizontal="center"/>
      <protection/>
    </xf>
    <xf numFmtId="171" fontId="1" fillId="0" borderId="0" xfId="0" applyNumberFormat="1" applyFont="1" applyFill="1" applyAlignment="1">
      <alignment/>
    </xf>
    <xf numFmtId="171" fontId="1" fillId="0" borderId="26" xfId="42" applyNumberFormat="1" applyFont="1" applyFill="1" applyBorder="1" applyAlignment="1" applyProtection="1">
      <alignment/>
      <protection/>
    </xf>
    <xf numFmtId="171" fontId="1" fillId="0" borderId="12" xfId="42" applyNumberFormat="1" applyFont="1" applyFill="1" applyBorder="1" applyAlignment="1" applyProtection="1">
      <alignment/>
      <protection/>
    </xf>
    <xf numFmtId="171" fontId="1" fillId="0" borderId="11" xfId="42" applyNumberFormat="1" applyFont="1" applyFill="1" applyBorder="1" applyAlignment="1" applyProtection="1">
      <alignment/>
      <protection/>
    </xf>
    <xf numFmtId="3" fontId="1" fillId="0" borderId="0" xfId="0" applyNumberFormat="1" applyFont="1" applyFill="1" applyAlignment="1">
      <alignment/>
    </xf>
    <xf numFmtId="171" fontId="3" fillId="0" borderId="0" xfId="42" applyNumberFormat="1" applyFont="1" applyFill="1" applyBorder="1" applyAlignment="1" applyProtection="1" quotePrefix="1">
      <alignment horizontal="center"/>
      <protection/>
    </xf>
    <xf numFmtId="0" fontId="1" fillId="0" borderId="27" xfId="0" applyFont="1" applyFill="1" applyBorder="1" applyAlignment="1">
      <alignment/>
    </xf>
    <xf numFmtId="0" fontId="3" fillId="0" borderId="28" xfId="0" applyFont="1" applyFill="1" applyBorder="1" applyAlignment="1">
      <alignment horizontal="right" wrapText="1"/>
    </xf>
    <xf numFmtId="0" fontId="3" fillId="0" borderId="29" xfId="0" applyFont="1" applyFill="1" applyBorder="1" applyAlignment="1">
      <alignment horizontal="right" wrapText="1"/>
    </xf>
    <xf numFmtId="171" fontId="1" fillId="0" borderId="30" xfId="42" applyNumberFormat="1" applyFont="1" applyFill="1" applyBorder="1" applyAlignment="1" applyProtection="1">
      <alignment horizontal="right" vertical="top" wrapText="1"/>
      <protection/>
    </xf>
    <xf numFmtId="170" fontId="1" fillId="0" borderId="29" xfId="57" applyNumberFormat="1" applyFont="1" applyFill="1" applyBorder="1" applyAlignment="1" applyProtection="1">
      <alignment horizontal="right" vertical="top"/>
      <protection/>
    </xf>
    <xf numFmtId="3" fontId="1" fillId="0" borderId="31" xfId="0" applyNumberFormat="1" applyFont="1" applyFill="1" applyBorder="1" applyAlignment="1">
      <alignment horizontal="right" vertical="top" wrapText="1"/>
    </xf>
    <xf numFmtId="170" fontId="1" fillId="0" borderId="32" xfId="57" applyNumberFormat="1" applyFont="1" applyFill="1" applyBorder="1" applyAlignment="1" applyProtection="1">
      <alignment horizontal="right" vertical="top"/>
      <protection/>
    </xf>
    <xf numFmtId="171" fontId="1" fillId="0" borderId="30" xfId="42" applyNumberFormat="1" applyFont="1" applyFill="1" applyBorder="1" applyAlignment="1" applyProtection="1">
      <alignment horizontal="right" vertical="center" wrapText="1"/>
      <protection/>
    </xf>
    <xf numFmtId="170" fontId="1" fillId="0" borderId="29" xfId="57" applyNumberFormat="1" applyFont="1" applyFill="1" applyBorder="1" applyAlignment="1" applyProtection="1">
      <alignment horizontal="right" vertical="center"/>
      <protection/>
    </xf>
    <xf numFmtId="3" fontId="1" fillId="0" borderId="25" xfId="0" applyNumberFormat="1" applyFont="1" applyFill="1" applyBorder="1" applyAlignment="1">
      <alignment horizontal="right" vertical="center" wrapText="1"/>
    </xf>
    <xf numFmtId="170" fontId="1" fillId="0" borderId="25" xfId="42" applyFont="1" applyFill="1" applyBorder="1" applyAlignment="1" applyProtection="1">
      <alignment horizontal="right" vertical="center" wrapText="1"/>
      <protection/>
    </xf>
    <xf numFmtId="3" fontId="1" fillId="0" borderId="19" xfId="0" applyNumberFormat="1" applyFont="1" applyFill="1" applyBorder="1" applyAlignment="1">
      <alignment horizontal="right" vertical="center" wrapText="1"/>
    </xf>
    <xf numFmtId="171" fontId="1" fillId="0" borderId="14" xfId="42" applyNumberFormat="1" applyFont="1" applyFill="1" applyBorder="1" applyAlignment="1" applyProtection="1">
      <alignment horizontal="right" vertical="center" wrapText="1"/>
      <protection/>
    </xf>
    <xf numFmtId="175" fontId="1" fillId="0" borderId="14" xfId="0" applyNumberFormat="1" applyFont="1" applyFill="1" applyBorder="1" applyAlignment="1">
      <alignment horizontal="center" vertical="center" wrapText="1"/>
    </xf>
    <xf numFmtId="0" fontId="2" fillId="0" borderId="0" xfId="0" applyFont="1" applyAlignment="1">
      <alignment/>
    </xf>
    <xf numFmtId="171" fontId="2" fillId="0" borderId="14" xfId="42" applyNumberFormat="1" applyFont="1" applyFill="1" applyBorder="1" applyAlignment="1">
      <alignment horizontal="right" vertical="top" wrapText="1"/>
    </xf>
    <xf numFmtId="0" fontId="1" fillId="0" borderId="0" xfId="0" applyFont="1" applyFill="1" applyBorder="1" applyAlignment="1">
      <alignment vertical="center" wrapText="1"/>
    </xf>
    <xf numFmtId="0" fontId="2" fillId="0" borderId="0" xfId="0" applyFont="1" applyBorder="1" applyAlignment="1">
      <alignment vertical="center" wrapText="1"/>
    </xf>
    <xf numFmtId="170" fontId="2" fillId="0" borderId="14" xfId="42" applyFont="1" applyFill="1" applyBorder="1" applyAlignment="1">
      <alignment horizontal="right" vertical="top" wrapText="1"/>
    </xf>
    <xf numFmtId="183" fontId="1" fillId="0" borderId="0" xfId="42" applyNumberFormat="1" applyFont="1" applyFill="1" applyAlignment="1">
      <alignment horizontal="left"/>
    </xf>
    <xf numFmtId="183" fontId="1" fillId="0" borderId="0" xfId="42" applyNumberFormat="1" applyFont="1" applyFill="1" applyAlignment="1">
      <alignment/>
    </xf>
    <xf numFmtId="170" fontId="1" fillId="0" borderId="0" xfId="42" applyFont="1" applyFill="1" applyBorder="1" applyAlignment="1">
      <alignment horizontal="right"/>
    </xf>
    <xf numFmtId="0" fontId="1" fillId="34" borderId="0" xfId="0" applyFont="1" applyFill="1" applyAlignment="1">
      <alignment/>
    </xf>
    <xf numFmtId="0" fontId="1" fillId="34" borderId="0" xfId="0" applyFont="1" applyFill="1" applyAlignment="1">
      <alignment horizontal="justify" vertical="top"/>
    </xf>
    <xf numFmtId="183" fontId="1" fillId="34" borderId="0" xfId="0" applyNumberFormat="1" applyFont="1" applyFill="1" applyAlignment="1">
      <alignment horizontal="justify" vertical="top"/>
    </xf>
    <xf numFmtId="0" fontId="1" fillId="0" borderId="0" xfId="0" applyFont="1" applyAlignment="1">
      <alignment horizontal="left" vertical="justify"/>
    </xf>
    <xf numFmtId="0" fontId="1" fillId="0" borderId="24"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 fillId="0" borderId="34" xfId="0" applyFont="1" applyFill="1" applyBorder="1" applyAlignment="1">
      <alignment horizontal="center"/>
    </xf>
    <xf numFmtId="0" fontId="1" fillId="0" borderId="34" xfId="0" applyFont="1" applyBorder="1" applyAlignment="1">
      <alignment horizontal="center"/>
    </xf>
    <xf numFmtId="15" fontId="1" fillId="0" borderId="23" xfId="0" applyNumberFormat="1" applyFont="1" applyFill="1" applyBorder="1" applyAlignment="1">
      <alignment horizontal="left" vertical="center" wrapText="1"/>
    </xf>
    <xf numFmtId="49" fontId="1" fillId="0" borderId="0" xfId="0" applyNumberFormat="1" applyFont="1" applyFill="1" applyAlignment="1" quotePrefix="1">
      <alignment horizontal="center" vertical="center" wrapText="1"/>
    </xf>
    <xf numFmtId="49" fontId="1" fillId="0" borderId="0" xfId="0" applyNumberFormat="1" applyFont="1" applyFill="1" applyAlignment="1">
      <alignment horizontal="center" vertical="center" wrapText="1"/>
    </xf>
    <xf numFmtId="171" fontId="3" fillId="0" borderId="23" xfId="42" applyNumberFormat="1" applyFont="1" applyFill="1" applyBorder="1" applyAlignment="1" applyProtection="1">
      <alignment horizontal="justify" vertical="center" wrapText="1"/>
      <protection/>
    </xf>
    <xf numFmtId="171" fontId="3" fillId="0" borderId="33" xfId="42" applyNumberFormat="1" applyFont="1" applyFill="1" applyBorder="1" applyAlignment="1" applyProtection="1">
      <alignment horizontal="justify" vertical="center" wrapText="1"/>
      <protection/>
    </xf>
    <xf numFmtId="171" fontId="3" fillId="0" borderId="24" xfId="42" applyNumberFormat="1" applyFont="1" applyFill="1" applyBorder="1" applyAlignment="1" applyProtection="1">
      <alignment horizontal="justify" vertical="center" wrapText="1"/>
      <protection/>
    </xf>
    <xf numFmtId="0" fontId="9" fillId="0" borderId="0" xfId="0" applyFont="1" applyFill="1" applyAlignment="1">
      <alignment/>
    </xf>
    <xf numFmtId="170" fontId="2" fillId="0" borderId="0" xfId="42" applyNumberFormat="1" applyFont="1" applyFill="1" applyBorder="1" applyAlignment="1" applyProtection="1" quotePrefix="1">
      <alignment horizontal="right"/>
      <protection/>
    </xf>
    <xf numFmtId="170" fontId="1" fillId="0" borderId="0" xfId="42" applyNumberFormat="1" applyFont="1" applyFill="1" applyBorder="1" applyAlignment="1" applyProtection="1">
      <alignment horizontal="right"/>
      <protection/>
    </xf>
    <xf numFmtId="0" fontId="1" fillId="0" borderId="0" xfId="0" applyFont="1" applyFill="1" applyBorder="1" applyAlignment="1">
      <alignment vertical="top" wrapText="1"/>
    </xf>
    <xf numFmtId="0" fontId="1" fillId="0" borderId="0" xfId="0" applyFont="1" applyFill="1" applyBorder="1" applyAlignment="1">
      <alignment/>
    </xf>
    <xf numFmtId="0" fontId="1" fillId="0" borderId="0" xfId="0" applyFont="1" applyFill="1" applyBorder="1" applyAlignment="1">
      <alignment vertical="top"/>
    </xf>
    <xf numFmtId="171" fontId="2" fillId="0" borderId="0" xfId="42" applyNumberFormat="1" applyFont="1" applyFill="1" applyAlignment="1">
      <alignment horizontal="right" vertical="center" wrapText="1"/>
    </xf>
    <xf numFmtId="0" fontId="1" fillId="0" borderId="0" xfId="0" applyFont="1" applyAlignment="1">
      <alignment vertical="center"/>
    </xf>
    <xf numFmtId="0" fontId="3" fillId="0" borderId="34" xfId="0" applyFont="1" applyBorder="1" applyAlignment="1">
      <alignment horizontal="center" vertical="center"/>
    </xf>
    <xf numFmtId="0" fontId="3" fillId="0" borderId="23" xfId="0" applyFont="1" applyBorder="1" applyAlignment="1">
      <alignment/>
    </xf>
    <xf numFmtId="0" fontId="3" fillId="0" borderId="33" xfId="0" applyFont="1" applyBorder="1" applyAlignment="1">
      <alignment/>
    </xf>
    <xf numFmtId="0" fontId="1" fillId="0" borderId="34" xfId="0" applyFont="1" applyBorder="1" applyAlignment="1">
      <alignment horizontal="center" vertical="center"/>
    </xf>
    <xf numFmtId="4" fontId="1" fillId="0" borderId="33" xfId="0" applyNumberFormat="1" applyFont="1" applyBorder="1" applyAlignment="1">
      <alignment vertical="center" wrapText="1"/>
    </xf>
    <xf numFmtId="171" fontId="1" fillId="0" borderId="0" xfId="42" applyNumberFormat="1" applyFont="1" applyFill="1" applyBorder="1" applyAlignment="1" applyProtection="1">
      <alignment horizontal="left"/>
      <protection/>
    </xf>
    <xf numFmtId="0" fontId="1" fillId="0" borderId="0" xfId="0" applyFont="1" applyFill="1" applyBorder="1" applyAlignment="1">
      <alignment horizontal="left"/>
    </xf>
    <xf numFmtId="49" fontId="48" fillId="0" borderId="0" xfId="42" applyNumberFormat="1" applyFont="1" applyFill="1" applyBorder="1" applyAlignment="1" applyProtection="1">
      <alignment/>
      <protection/>
    </xf>
    <xf numFmtId="171" fontId="48" fillId="0" borderId="0" xfId="42" applyNumberFormat="1" applyFont="1" applyFill="1" applyBorder="1" applyAlignment="1" applyProtection="1">
      <alignment/>
      <protection/>
    </xf>
    <xf numFmtId="171" fontId="48" fillId="0" borderId="0" xfId="42" applyNumberFormat="1" applyFont="1" applyFill="1" applyBorder="1" applyAlignment="1" applyProtection="1">
      <alignment horizontal="center"/>
      <protection/>
    </xf>
    <xf numFmtId="171" fontId="3" fillId="0" borderId="0" xfId="42" applyNumberFormat="1" applyFont="1" applyFill="1" applyBorder="1" applyAlignment="1" applyProtection="1" quotePrefix="1">
      <alignment horizontal="right"/>
      <protection/>
    </xf>
    <xf numFmtId="0" fontId="3" fillId="0" borderId="0" xfId="0" applyFont="1" applyFill="1" applyAlignment="1" quotePrefix="1">
      <alignment horizontal="right"/>
    </xf>
    <xf numFmtId="14" fontId="3" fillId="0" borderId="0" xfId="0" applyNumberFormat="1" applyFont="1" applyFill="1" applyAlignment="1">
      <alignment horizontal="right"/>
    </xf>
    <xf numFmtId="0" fontId="3" fillId="0" borderId="0" xfId="0" applyFont="1" applyFill="1" applyAlignment="1">
      <alignment horizontal="center" vertical="center" wrapText="1"/>
    </xf>
    <xf numFmtId="14" fontId="3" fillId="0" borderId="0" xfId="0" applyNumberFormat="1" applyFont="1" applyFill="1" applyAlignment="1" quotePrefix="1">
      <alignment horizontal="right"/>
    </xf>
    <xf numFmtId="0" fontId="2" fillId="0" borderId="0" xfId="0" applyFont="1" applyFill="1" applyAlignment="1">
      <alignment/>
    </xf>
    <xf numFmtId="0" fontId="2" fillId="0" borderId="0" xfId="0" applyFont="1" applyAlignment="1">
      <alignment vertical="center" wrapText="1"/>
    </xf>
    <xf numFmtId="2" fontId="1" fillId="0" borderId="0" xfId="0" applyNumberFormat="1" applyFont="1" applyFill="1" applyBorder="1" applyAlignment="1">
      <alignment horizontal="justify" vertical="top" wrapText="1"/>
    </xf>
    <xf numFmtId="171" fontId="2" fillId="0" borderId="0" xfId="42" applyNumberFormat="1" applyFont="1" applyFill="1" applyBorder="1" applyAlignment="1" applyProtection="1">
      <alignment/>
      <protection/>
    </xf>
    <xf numFmtId="171" fontId="2" fillId="0" borderId="0" xfId="42" applyNumberFormat="1" applyFont="1" applyFill="1" applyBorder="1" applyAlignment="1" applyProtection="1">
      <alignment horizontal="right"/>
      <protection/>
    </xf>
    <xf numFmtId="171" fontId="2" fillId="0" borderId="0" xfId="42" applyNumberFormat="1" applyFont="1" applyFill="1" applyBorder="1" applyAlignment="1" applyProtection="1">
      <alignment horizontal="center"/>
      <protection/>
    </xf>
    <xf numFmtId="171" fontId="2" fillId="0" borderId="11" xfId="42" applyNumberFormat="1" applyFont="1" applyFill="1" applyBorder="1" applyAlignment="1" applyProtection="1">
      <alignment/>
      <protection/>
    </xf>
    <xf numFmtId="171" fontId="2" fillId="0" borderId="11" xfId="42" applyNumberFormat="1" applyFont="1" applyFill="1" applyBorder="1" applyAlignment="1" applyProtection="1">
      <alignment horizontal="right"/>
      <protection/>
    </xf>
    <xf numFmtId="171" fontId="2" fillId="0" borderId="35" xfId="42" applyNumberFormat="1" applyFont="1" applyFill="1" applyBorder="1" applyAlignment="1" applyProtection="1">
      <alignment/>
      <protection/>
    </xf>
    <xf numFmtId="171" fontId="2" fillId="0" borderId="0" xfId="42" applyNumberFormat="1" applyFont="1" applyFill="1" applyBorder="1" applyAlignment="1" applyProtection="1">
      <alignment vertical="center"/>
      <protection/>
    </xf>
    <xf numFmtId="171" fontId="2" fillId="0" borderId="0" xfId="42" applyNumberFormat="1" applyFont="1" applyFill="1" applyBorder="1" applyAlignment="1" applyProtection="1">
      <alignment horizontal="center" vertical="top" wrapText="1"/>
      <protection/>
    </xf>
    <xf numFmtId="170" fontId="0" fillId="0" borderId="0" xfId="42" applyFill="1" applyAlignment="1">
      <alignment/>
    </xf>
    <xf numFmtId="49" fontId="5" fillId="0" borderId="0" xfId="42" applyNumberFormat="1" applyFont="1" applyFill="1" applyBorder="1" applyAlignment="1" applyProtection="1">
      <alignment horizontal="left" vertical="center" wrapText="1"/>
      <protection/>
    </xf>
    <xf numFmtId="0" fontId="6" fillId="0" borderId="0" xfId="42" applyNumberFormat="1" applyFont="1" applyFill="1" applyBorder="1" applyAlignment="1" applyProtection="1">
      <alignment horizontal="justify" vertical="top" wrapText="1"/>
      <protection/>
    </xf>
    <xf numFmtId="49" fontId="3" fillId="0" borderId="0" xfId="42" applyNumberFormat="1" applyFont="1" applyFill="1" applyBorder="1" applyAlignment="1" applyProtection="1">
      <alignment horizontal="center"/>
      <protection/>
    </xf>
    <xf numFmtId="49" fontId="4" fillId="0" borderId="0" xfId="42" applyNumberFormat="1" applyFont="1" applyFill="1" applyBorder="1" applyAlignment="1" applyProtection="1">
      <alignment horizontal="center"/>
      <protection/>
    </xf>
    <xf numFmtId="0" fontId="3" fillId="0" borderId="0" xfId="0" applyFont="1" applyFill="1" applyBorder="1" applyAlignment="1">
      <alignment horizontal="left"/>
    </xf>
    <xf numFmtId="171" fontId="3" fillId="0" borderId="0" xfId="42" applyNumberFormat="1" applyFont="1" applyFill="1" applyBorder="1" applyAlignment="1" applyProtection="1">
      <alignment horizontal="center"/>
      <protection/>
    </xf>
    <xf numFmtId="0" fontId="3" fillId="0" borderId="0" xfId="42" applyNumberFormat="1" applyFont="1" applyFill="1" applyBorder="1" applyAlignment="1" applyProtection="1">
      <alignment horizontal="center" vertical="top" wrapText="1"/>
      <protection/>
    </xf>
    <xf numFmtId="0" fontId="3" fillId="0" borderId="14" xfId="42" applyNumberFormat="1" applyFont="1" applyFill="1" applyBorder="1" applyAlignment="1" applyProtection="1">
      <alignment horizontal="center" vertical="center" wrapText="1"/>
      <protection/>
    </xf>
    <xf numFmtId="0" fontId="6" fillId="0" borderId="0" xfId="42" applyNumberFormat="1" applyFont="1" applyFill="1" applyBorder="1" applyAlignment="1" applyProtection="1">
      <alignment horizontal="left" vertical="center" wrapText="1"/>
      <protection/>
    </xf>
    <xf numFmtId="0" fontId="2" fillId="0" borderId="0" xfId="42" applyNumberFormat="1" applyFont="1" applyFill="1" applyBorder="1" applyAlignment="1" applyProtection="1">
      <alignment horizontal="justify" vertical="top" wrapText="1"/>
      <protection/>
    </xf>
    <xf numFmtId="171" fontId="2" fillId="0" borderId="0" xfId="42" applyNumberFormat="1" applyFont="1" applyFill="1" applyBorder="1" applyAlignment="1" applyProtection="1">
      <alignment horizontal="left" vertical="center" wrapText="1"/>
      <protection/>
    </xf>
    <xf numFmtId="0" fontId="2" fillId="0" borderId="0" xfId="42" applyNumberFormat="1" applyFont="1" applyFill="1" applyBorder="1" applyAlignment="1" applyProtection="1">
      <alignment horizontal="left" vertical="center" wrapText="1"/>
      <protection/>
    </xf>
    <xf numFmtId="0" fontId="4" fillId="0" borderId="0" xfId="0" applyFont="1" applyFill="1" applyBorder="1" applyAlignment="1">
      <alignment horizontal="center"/>
    </xf>
    <xf numFmtId="0" fontId="3" fillId="0" borderId="0" xfId="0" applyFont="1" applyFill="1" applyBorder="1" applyAlignment="1">
      <alignment horizontal="left" vertical="top" wrapText="1"/>
    </xf>
    <xf numFmtId="0" fontId="1" fillId="0" borderId="0" xfId="0" applyFont="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2" fillId="0" borderId="0" xfId="0" applyFont="1" applyAlignment="1">
      <alignment vertical="center" wrapText="1"/>
    </xf>
    <xf numFmtId="0" fontId="1" fillId="0" borderId="23" xfId="0" applyFont="1" applyBorder="1" applyAlignment="1">
      <alignment horizontal="left" vertical="center" wrapText="1"/>
    </xf>
    <xf numFmtId="0" fontId="1" fillId="0" borderId="33" xfId="0" applyFont="1" applyBorder="1" applyAlignment="1">
      <alignment horizontal="left" vertical="center" wrapText="1"/>
    </xf>
    <xf numFmtId="0" fontId="1" fillId="0" borderId="24" xfId="0" applyFont="1" applyBorder="1" applyAlignment="1">
      <alignment horizontal="left" vertical="center" wrapText="1"/>
    </xf>
    <xf numFmtId="0" fontId="1" fillId="0" borderId="34" xfId="0" applyFont="1" applyFill="1" applyBorder="1" applyAlignment="1">
      <alignment horizontal="left" vertical="center" wrapText="1"/>
    </xf>
    <xf numFmtId="0" fontId="2" fillId="0" borderId="34" xfId="0" applyFont="1" applyBorder="1" applyAlignment="1">
      <alignment horizontal="left" vertical="center" wrapText="1"/>
    </xf>
    <xf numFmtId="2" fontId="1" fillId="0" borderId="0" xfId="0" applyNumberFormat="1" applyFont="1" applyFill="1" applyBorder="1" applyAlignment="1">
      <alignment horizontal="justify" vertical="center" wrapText="1"/>
    </xf>
    <xf numFmtId="0" fontId="1" fillId="0" borderId="23" xfId="0" applyFont="1" applyFill="1" applyBorder="1" applyAlignment="1">
      <alignment horizontal="left" vertical="center" wrapText="1"/>
    </xf>
    <xf numFmtId="0" fontId="2" fillId="0" borderId="24" xfId="0" applyFont="1" applyBorder="1" applyAlignment="1">
      <alignment horizontal="left" vertical="center" wrapText="1"/>
    </xf>
    <xf numFmtId="0" fontId="9" fillId="0" borderId="0" xfId="0" applyFont="1" applyAlignment="1">
      <alignment horizontal="left" vertical="center" wrapText="1"/>
    </xf>
    <xf numFmtId="0" fontId="1" fillId="0" borderId="36" xfId="0" applyFont="1" applyFill="1" applyBorder="1" applyAlignment="1">
      <alignment horizontal="left" vertical="center" wrapText="1"/>
    </xf>
    <xf numFmtId="0" fontId="1" fillId="0" borderId="0" xfId="0" applyFont="1" applyFill="1" applyBorder="1" applyAlignment="1">
      <alignment horizontal="justify" vertical="top" wrapText="1"/>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 fillId="0" borderId="0" xfId="0" applyFont="1" applyBorder="1" applyAlignment="1">
      <alignment horizontal="left" vertical="center" wrapText="1"/>
    </xf>
    <xf numFmtId="0" fontId="2" fillId="0" borderId="23" xfId="0" applyFont="1" applyBorder="1" applyAlignment="1">
      <alignment horizontal="left" vertical="center" wrapText="1"/>
    </xf>
    <xf numFmtId="49" fontId="9" fillId="0" borderId="0" xfId="42" applyNumberFormat="1" applyFont="1" applyFill="1" applyBorder="1" applyAlignment="1" applyProtection="1">
      <alignment horizontal="center"/>
      <protection/>
    </xf>
    <xf numFmtId="0" fontId="2" fillId="0" borderId="0" xfId="0" applyFont="1" applyAlignment="1">
      <alignment horizontal="left" vertical="center" wrapText="1"/>
    </xf>
    <xf numFmtId="0" fontId="1" fillId="0" borderId="23" xfId="0" applyFont="1" applyFill="1" applyBorder="1" applyAlignment="1">
      <alignment vertical="center" wrapText="1"/>
    </xf>
    <xf numFmtId="0" fontId="2" fillId="0" borderId="24" xfId="0" applyFont="1" applyBorder="1" applyAlignment="1">
      <alignment vertical="center" wrapText="1"/>
    </xf>
    <xf numFmtId="0" fontId="1" fillId="0" borderId="0" xfId="0" applyFont="1" applyFill="1" applyBorder="1" applyAlignment="1">
      <alignment horizontal="justify" vertical="center" wrapText="1"/>
    </xf>
    <xf numFmtId="0" fontId="3" fillId="0" borderId="25" xfId="0" applyFont="1" applyFill="1" applyBorder="1" applyAlignment="1">
      <alignment horizontal="center" vertical="top" wrapText="1"/>
    </xf>
    <xf numFmtId="0" fontId="3" fillId="0" borderId="0" xfId="0" applyFont="1" applyBorder="1" applyAlignment="1">
      <alignment horizontal="left" vertical="center" wrapText="1"/>
    </xf>
    <xf numFmtId="0" fontId="1" fillId="0" borderId="14" xfId="0" applyFont="1" applyFill="1" applyBorder="1" applyAlignment="1">
      <alignment horizontal="left" vertical="top" wrapText="1"/>
    </xf>
    <xf numFmtId="0" fontId="1" fillId="0" borderId="25" xfId="0" applyFont="1" applyFill="1" applyBorder="1" applyAlignment="1">
      <alignment horizontal="left" vertical="center" wrapText="1"/>
    </xf>
    <xf numFmtId="0" fontId="2" fillId="0" borderId="19" xfId="0" applyFont="1" applyBorder="1" applyAlignment="1">
      <alignment horizontal="left" vertical="center" wrapText="1"/>
    </xf>
    <xf numFmtId="0" fontId="1" fillId="0" borderId="0" xfId="0" applyFont="1" applyFill="1" applyBorder="1" applyAlignment="1">
      <alignment wrapText="1"/>
    </xf>
    <xf numFmtId="0" fontId="3" fillId="0" borderId="25" xfId="0" applyFont="1" applyFill="1" applyBorder="1" applyAlignment="1">
      <alignment horizontal="left" wrapText="1"/>
    </xf>
    <xf numFmtId="0" fontId="3" fillId="0" borderId="37" xfId="0" applyFont="1" applyFill="1" applyBorder="1" applyAlignment="1">
      <alignment horizontal="center" vertical="top" wrapText="1"/>
    </xf>
    <xf numFmtId="0" fontId="1" fillId="0" borderId="0" xfId="0" applyFont="1" applyFill="1" applyBorder="1" applyAlignment="1">
      <alignment vertical="center" wrapText="1"/>
    </xf>
    <xf numFmtId="0" fontId="2" fillId="0" borderId="0" xfId="0" applyFont="1" applyBorder="1" applyAlignment="1">
      <alignment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top"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2" fontId="1" fillId="0" borderId="0" xfId="0" applyNumberFormat="1" applyFont="1" applyFill="1" applyBorder="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69"/>
  <sheetViews>
    <sheetView zoomScale="125" zoomScaleNormal="125" zoomScalePageLayoutView="0" workbookViewId="0" topLeftCell="A49">
      <selection activeCell="D59" sqref="D59"/>
    </sheetView>
  </sheetViews>
  <sheetFormatPr defaultColWidth="11.421875" defaultRowHeight="15"/>
  <cols>
    <col min="1" max="1" width="28.00390625" style="1" customWidth="1"/>
    <col min="2" max="2" width="11.421875" style="1" customWidth="1"/>
    <col min="3" max="3" width="3.00390625" style="2" customWidth="1"/>
    <col min="4" max="4" width="14.8515625" style="2" customWidth="1"/>
    <col min="5" max="5" width="18.7109375" style="2" customWidth="1"/>
    <col min="6" max="6" width="11.421875" style="2" customWidth="1"/>
    <col min="7" max="7" width="13.00390625" style="2" customWidth="1"/>
    <col min="8" max="8" width="19.28125" style="2" customWidth="1"/>
    <col min="9" max="16384" width="11.421875" style="2" customWidth="1"/>
  </cols>
  <sheetData>
    <row r="1" spans="1:8" ht="15">
      <c r="A1" s="237" t="s">
        <v>0</v>
      </c>
      <c r="B1" s="237"/>
      <c r="C1" s="237"/>
      <c r="D1" s="237"/>
      <c r="E1" s="237"/>
      <c r="F1" s="237"/>
      <c r="G1" s="237"/>
      <c r="H1" s="237"/>
    </row>
    <row r="2" spans="1:8" ht="15">
      <c r="A2" s="238" t="s">
        <v>1</v>
      </c>
      <c r="B2" s="238"/>
      <c r="C2" s="238"/>
      <c r="D2" s="238"/>
      <c r="E2" s="238"/>
      <c r="F2" s="238"/>
      <c r="G2" s="238"/>
      <c r="H2" s="238"/>
    </row>
    <row r="3" spans="1:8" ht="15">
      <c r="A3" s="238" t="s">
        <v>2</v>
      </c>
      <c r="B3" s="238"/>
      <c r="C3" s="238"/>
      <c r="D3" s="238"/>
      <c r="E3" s="238"/>
      <c r="F3" s="238"/>
      <c r="G3" s="238"/>
      <c r="H3" s="238"/>
    </row>
    <row r="4" spans="1:8" ht="15">
      <c r="A4" s="4"/>
      <c r="B4" s="4"/>
      <c r="C4" s="4"/>
      <c r="D4" s="4"/>
      <c r="E4" s="4"/>
      <c r="F4" s="4"/>
      <c r="G4" s="4"/>
      <c r="H4" s="4"/>
    </row>
    <row r="5" spans="1:9" ht="15">
      <c r="A5" s="239" t="s">
        <v>364</v>
      </c>
      <c r="B5" s="239"/>
      <c r="C5" s="239"/>
      <c r="D5" s="239"/>
      <c r="E5" s="239"/>
      <c r="F5" s="239"/>
      <c r="G5" s="239"/>
      <c r="H5" s="239"/>
      <c r="I5" s="239"/>
    </row>
    <row r="6" spans="1:8" ht="15">
      <c r="A6" s="237" t="s">
        <v>3</v>
      </c>
      <c r="B6" s="237"/>
      <c r="C6" s="237"/>
      <c r="D6" s="237"/>
      <c r="E6" s="237"/>
      <c r="F6" s="237"/>
      <c r="G6" s="237"/>
      <c r="H6" s="237"/>
    </row>
    <row r="9" spans="1:8" s="5" customFormat="1" ht="12.75">
      <c r="A9" s="3"/>
      <c r="B9" s="3"/>
      <c r="D9" s="240" t="s">
        <v>4</v>
      </c>
      <c r="E9" s="240"/>
      <c r="G9" s="240" t="s">
        <v>5</v>
      </c>
      <c r="H9" s="240"/>
    </row>
    <row r="10" spans="1:8" s="5" customFormat="1" ht="12.75">
      <c r="A10" s="3"/>
      <c r="B10" s="3"/>
      <c r="D10" s="5" t="s">
        <v>6</v>
      </c>
      <c r="E10" s="5" t="s">
        <v>214</v>
      </c>
      <c r="G10" s="5" t="s">
        <v>6</v>
      </c>
      <c r="H10" s="5" t="s">
        <v>214</v>
      </c>
    </row>
    <row r="11" spans="1:8" s="5" customFormat="1" ht="12.75">
      <c r="A11" s="3"/>
      <c r="B11" s="3"/>
      <c r="D11" s="5" t="s">
        <v>10</v>
      </c>
      <c r="E11" s="5" t="s">
        <v>7</v>
      </c>
      <c r="G11" s="5" t="s">
        <v>10</v>
      </c>
      <c r="H11" s="5" t="s">
        <v>7</v>
      </c>
    </row>
    <row r="12" spans="1:8" s="5" customFormat="1" ht="12.75">
      <c r="A12" s="3"/>
      <c r="B12" s="3"/>
      <c r="D12" s="5" t="s">
        <v>8</v>
      </c>
      <c r="E12" s="5" t="s">
        <v>8</v>
      </c>
      <c r="G12" s="5" t="s">
        <v>9</v>
      </c>
      <c r="H12" s="5" t="s">
        <v>10</v>
      </c>
    </row>
    <row r="13" spans="1:8" s="5" customFormat="1" ht="12.75">
      <c r="A13" s="3"/>
      <c r="D13" s="160" t="s">
        <v>366</v>
      </c>
      <c r="E13" s="160" t="s">
        <v>365</v>
      </c>
      <c r="G13" s="5" t="str">
        <f>D13</f>
        <v>30/06/13</v>
      </c>
      <c r="H13" s="5" t="str">
        <f>E13</f>
        <v>30/06/12</v>
      </c>
    </row>
    <row r="14" spans="1:8" s="5" customFormat="1" ht="12.75">
      <c r="A14" s="3"/>
      <c r="D14" s="5" t="str">
        <f>G14</f>
        <v>Unaudited</v>
      </c>
      <c r="E14" s="5" t="s">
        <v>11</v>
      </c>
      <c r="G14" s="5" t="s">
        <v>11</v>
      </c>
      <c r="H14" s="5" t="s">
        <v>11</v>
      </c>
    </row>
    <row r="15" spans="1:8" s="5" customFormat="1" ht="12.75">
      <c r="A15" s="3"/>
      <c r="B15" s="3"/>
      <c r="D15" s="5" t="s">
        <v>12</v>
      </c>
      <c r="E15" s="5" t="s">
        <v>12</v>
      </c>
      <c r="G15" s="5" t="s">
        <v>12</v>
      </c>
      <c r="H15" s="5" t="s">
        <v>12</v>
      </c>
    </row>
    <row r="16" spans="4:8" ht="15">
      <c r="D16" s="5"/>
      <c r="E16" s="5"/>
      <c r="G16" s="5"/>
      <c r="H16" s="5"/>
    </row>
    <row r="17" ht="15">
      <c r="D17" s="5"/>
    </row>
    <row r="18" spans="1:8" ht="15">
      <c r="A18" s="1" t="s">
        <v>13</v>
      </c>
      <c r="D18" s="2">
        <v>215</v>
      </c>
      <c r="E18" s="6">
        <v>314</v>
      </c>
      <c r="G18" s="2">
        <v>607</v>
      </c>
      <c r="H18" s="6">
        <v>631</v>
      </c>
    </row>
    <row r="19" spans="5:8" ht="15">
      <c r="E19" s="6"/>
      <c r="H19" s="6"/>
    </row>
    <row r="20" spans="1:8" ht="15">
      <c r="A20" s="1" t="s">
        <v>14</v>
      </c>
      <c r="D20" s="2">
        <v>-155</v>
      </c>
      <c r="E20" s="6">
        <v>-202</v>
      </c>
      <c r="G20" s="2">
        <v>-457</v>
      </c>
      <c r="H20" s="6">
        <v>-466</v>
      </c>
    </row>
    <row r="21" spans="4:8" ht="15">
      <c r="D21" s="7"/>
      <c r="E21" s="8"/>
      <c r="G21" s="7"/>
      <c r="H21" s="8"/>
    </row>
    <row r="22" spans="1:8" s="10" customFormat="1" ht="15">
      <c r="A22" s="9" t="s">
        <v>15</v>
      </c>
      <c r="B22" s="9"/>
      <c r="D22" s="10">
        <f>D18+D20</f>
        <v>60</v>
      </c>
      <c r="E22" s="11">
        <f>E18+E20</f>
        <v>112</v>
      </c>
      <c r="G22" s="10">
        <f>G18+G20</f>
        <v>150</v>
      </c>
      <c r="H22" s="11">
        <f>H18+H20</f>
        <v>165</v>
      </c>
    </row>
    <row r="23" spans="5:8" ht="15">
      <c r="E23" s="6"/>
      <c r="H23" s="6"/>
    </row>
    <row r="24" spans="1:8" s="216" customFormat="1" ht="15">
      <c r="A24" s="215" t="s">
        <v>16</v>
      </c>
      <c r="B24" s="215"/>
      <c r="D24" s="216">
        <v>147</v>
      </c>
      <c r="E24" s="217">
        <v>8</v>
      </c>
      <c r="G24" s="216">
        <v>254</v>
      </c>
      <c r="H24" s="217">
        <v>9</v>
      </c>
    </row>
    <row r="25" spans="5:8" ht="15">
      <c r="E25" s="6"/>
      <c r="H25" s="6"/>
    </row>
    <row r="26" spans="1:8" ht="15">
      <c r="A26" s="1" t="s">
        <v>17</v>
      </c>
      <c r="D26" s="2">
        <v>-615</v>
      </c>
      <c r="E26" s="6">
        <v>-317</v>
      </c>
      <c r="G26" s="2">
        <v>-971</v>
      </c>
      <c r="H26" s="6">
        <v>-573</v>
      </c>
    </row>
    <row r="27" spans="5:8" ht="15">
      <c r="E27" s="6"/>
      <c r="H27" s="6"/>
    </row>
    <row r="28" spans="1:8" ht="15">
      <c r="A28" s="1" t="s">
        <v>18</v>
      </c>
      <c r="D28" s="2">
        <v>-83</v>
      </c>
      <c r="E28" s="6">
        <v>-96</v>
      </c>
      <c r="G28" s="2">
        <v>-165</v>
      </c>
      <c r="H28" s="6">
        <v>-192</v>
      </c>
    </row>
    <row r="29" spans="5:8" ht="15">
      <c r="E29" s="6"/>
      <c r="H29" s="6"/>
    </row>
    <row r="30" spans="1:8" ht="15">
      <c r="A30" s="1" t="s">
        <v>259</v>
      </c>
      <c r="D30" s="2">
        <v>-1</v>
      </c>
      <c r="E30" s="6">
        <v>-1</v>
      </c>
      <c r="G30" s="2">
        <v>-2</v>
      </c>
      <c r="H30" s="6">
        <v>-1</v>
      </c>
    </row>
    <row r="31" spans="5:8" ht="15">
      <c r="E31" s="6"/>
      <c r="H31" s="6"/>
    </row>
    <row r="32" spans="1:8" s="216" customFormat="1" ht="15">
      <c r="A32" s="215" t="s">
        <v>19</v>
      </c>
      <c r="B32" s="215"/>
      <c r="D32" s="216">
        <v>-1</v>
      </c>
      <c r="E32" s="217">
        <v>-2</v>
      </c>
      <c r="G32" s="216">
        <v>-1</v>
      </c>
      <c r="H32" s="217">
        <v>-6</v>
      </c>
    </row>
    <row r="33" spans="4:8" ht="15">
      <c r="D33" s="7"/>
      <c r="E33" s="8"/>
      <c r="G33" s="7"/>
      <c r="H33" s="8"/>
    </row>
    <row r="34" spans="1:8" s="10" customFormat="1" ht="15">
      <c r="A34" s="9" t="s">
        <v>20</v>
      </c>
      <c r="B34" s="9"/>
      <c r="D34" s="10">
        <f>SUM(D22:D33)</f>
        <v>-493</v>
      </c>
      <c r="E34" s="11">
        <f>SUM(E22:E33)</f>
        <v>-296</v>
      </c>
      <c r="G34" s="10">
        <f>SUM(G22:G33)</f>
        <v>-735</v>
      </c>
      <c r="H34" s="11">
        <f>SUM(H22:H33)</f>
        <v>-598</v>
      </c>
    </row>
    <row r="35" spans="1:8" s="10" customFormat="1" ht="15">
      <c r="A35" s="9"/>
      <c r="B35" s="9"/>
      <c r="E35" s="11"/>
      <c r="H35" s="11"/>
    </row>
    <row r="36" spans="1:8" ht="15">
      <c r="A36" s="1" t="s">
        <v>21</v>
      </c>
      <c r="D36" s="2">
        <v>0</v>
      </c>
      <c r="E36" s="6">
        <v>0</v>
      </c>
      <c r="G36" s="2">
        <v>0</v>
      </c>
      <c r="H36" s="6">
        <v>0</v>
      </c>
    </row>
    <row r="37" spans="5:8" ht="12" customHeight="1">
      <c r="E37" s="6"/>
      <c r="H37" s="6"/>
    </row>
    <row r="38" spans="1:8" s="10" customFormat="1" ht="23.25" customHeight="1">
      <c r="A38" s="235" t="s">
        <v>22</v>
      </c>
      <c r="B38" s="235"/>
      <c r="D38" s="12">
        <f>SUM(D34:D37)</f>
        <v>-493</v>
      </c>
      <c r="E38" s="13">
        <f>SUM(E34:E37)</f>
        <v>-296</v>
      </c>
      <c r="G38" s="12">
        <f>SUM(G34:G37)</f>
        <v>-735</v>
      </c>
      <c r="H38" s="13">
        <f>SUM(H34:H37)</f>
        <v>-598</v>
      </c>
    </row>
    <row r="39" spans="5:8" ht="15">
      <c r="E39" s="6"/>
      <c r="H39" s="6"/>
    </row>
    <row r="40" spans="1:8" ht="15">
      <c r="A40" s="9" t="s">
        <v>23</v>
      </c>
      <c r="E40" s="6"/>
      <c r="H40" s="6"/>
    </row>
    <row r="41" spans="1:8" ht="15" customHeight="1">
      <c r="A41" s="1" t="s">
        <v>24</v>
      </c>
      <c r="D41" s="2">
        <v>-413</v>
      </c>
      <c r="E41" s="6">
        <v>-206</v>
      </c>
      <c r="G41" s="2">
        <v>-567</v>
      </c>
      <c r="H41" s="6">
        <v>-411</v>
      </c>
    </row>
    <row r="42" spans="4:8" ht="4.5" customHeight="1">
      <c r="D42" s="2">
        <v>0</v>
      </c>
      <c r="E42" s="6"/>
      <c r="G42" s="2">
        <v>0</v>
      </c>
      <c r="H42" s="6"/>
    </row>
    <row r="43" spans="1:8" ht="13.5" customHeight="1">
      <c r="A43" s="1" t="s">
        <v>25</v>
      </c>
      <c r="D43" s="2">
        <v>-80</v>
      </c>
      <c r="E43" s="6">
        <v>-90</v>
      </c>
      <c r="G43" s="2">
        <v>-168</v>
      </c>
      <c r="H43" s="6">
        <v>-187</v>
      </c>
    </row>
    <row r="44" spans="5:8" ht="7.5" customHeight="1">
      <c r="E44" s="6"/>
      <c r="H44" s="6"/>
    </row>
    <row r="45" spans="1:8" s="10" customFormat="1" ht="17.25" customHeight="1">
      <c r="A45" s="9"/>
      <c r="B45" s="9"/>
      <c r="D45" s="12">
        <f>SUM(D41:D43)</f>
        <v>-493</v>
      </c>
      <c r="E45" s="13">
        <f>SUM(E41:E43)</f>
        <v>-296</v>
      </c>
      <c r="G45" s="12">
        <f>SUM(G41:G43)</f>
        <v>-735</v>
      </c>
      <c r="H45" s="13">
        <f>SUM(H41:H43)</f>
        <v>-598</v>
      </c>
    </row>
    <row r="46" spans="5:8" ht="17.25" customHeight="1">
      <c r="E46" s="6"/>
      <c r="H46" s="6"/>
    </row>
    <row r="47" spans="1:8" ht="17.25" customHeight="1">
      <c r="A47" s="9" t="s">
        <v>26</v>
      </c>
      <c r="E47" s="6"/>
      <c r="H47" s="6"/>
    </row>
    <row r="48" spans="1:8" ht="17.25" customHeight="1">
      <c r="A48" s="9" t="s">
        <v>27</v>
      </c>
      <c r="E48" s="6"/>
      <c r="H48" s="6"/>
    </row>
    <row r="49" spans="1:8" ht="17.25" customHeight="1">
      <c r="A49" s="1" t="s">
        <v>24</v>
      </c>
      <c r="D49" s="2">
        <v>-413</v>
      </c>
      <c r="E49" s="6">
        <v>-206</v>
      </c>
      <c r="G49" s="2">
        <v>-567</v>
      </c>
      <c r="H49" s="6">
        <v>-411</v>
      </c>
    </row>
    <row r="50" spans="4:8" ht="5.25" customHeight="1">
      <c r="D50" s="2">
        <v>0</v>
      </c>
      <c r="E50" s="6"/>
      <c r="G50" s="2">
        <v>0</v>
      </c>
      <c r="H50" s="6"/>
    </row>
    <row r="51" spans="1:8" ht="15">
      <c r="A51" s="1" t="s">
        <v>25</v>
      </c>
      <c r="D51" s="2">
        <v>-80</v>
      </c>
      <c r="E51" s="6">
        <v>-90</v>
      </c>
      <c r="G51" s="2">
        <v>-168</v>
      </c>
      <c r="H51" s="6">
        <v>-187</v>
      </c>
    </row>
    <row r="52" spans="5:8" ht="6" customHeight="1">
      <c r="E52" s="6"/>
      <c r="H52" s="6"/>
    </row>
    <row r="53" spans="1:8" s="10" customFormat="1" ht="15">
      <c r="A53" s="9"/>
      <c r="B53" s="9"/>
      <c r="D53" s="12">
        <f>SUM(D49:D51)</f>
        <v>-493</v>
      </c>
      <c r="E53" s="13">
        <f>SUM(E49:E51)</f>
        <v>-296</v>
      </c>
      <c r="G53" s="12">
        <f>SUM(G49:G51)</f>
        <v>-735</v>
      </c>
      <c r="H53" s="13">
        <f>SUM(H49:H51)</f>
        <v>-598</v>
      </c>
    </row>
    <row r="54" spans="5:8" ht="15">
      <c r="E54" s="6"/>
      <c r="H54" s="6"/>
    </row>
    <row r="55" spans="1:8" ht="15">
      <c r="A55" s="1" t="s">
        <v>28</v>
      </c>
      <c r="E55" s="6"/>
      <c r="H55" s="6"/>
    </row>
    <row r="56" spans="1:8" ht="15">
      <c r="A56" s="1" t="s">
        <v>228</v>
      </c>
      <c r="D56" s="14">
        <v>-0.16</v>
      </c>
      <c r="E56" s="14">
        <v>-0.2</v>
      </c>
      <c r="G56" s="14">
        <v>-0.22</v>
      </c>
      <c r="H56" s="14">
        <v>-0.4</v>
      </c>
    </row>
    <row r="57" spans="4:8" ht="15">
      <c r="D57" s="14"/>
      <c r="E57" s="15"/>
      <c r="G57" s="14"/>
      <c r="H57" s="15"/>
    </row>
    <row r="58" spans="4:8" ht="6" customHeight="1">
      <c r="D58" s="6"/>
      <c r="E58" s="15"/>
      <c r="H58" s="15"/>
    </row>
    <row r="59" spans="1:8" ht="15">
      <c r="A59" s="1" t="s">
        <v>29</v>
      </c>
      <c r="D59" s="73">
        <v>-0.12</v>
      </c>
      <c r="E59" s="73" t="s">
        <v>30</v>
      </c>
      <c r="F59" s="25"/>
      <c r="G59" s="73">
        <v>-0.16</v>
      </c>
      <c r="H59" s="73" t="s">
        <v>30</v>
      </c>
    </row>
    <row r="61" spans="4:7" ht="15">
      <c r="D61" s="16"/>
      <c r="E61" s="17"/>
      <c r="G61" s="18"/>
    </row>
    <row r="62" spans="4:7" ht="15">
      <c r="D62" s="19"/>
      <c r="E62" s="17"/>
      <c r="G62" s="18"/>
    </row>
    <row r="63" spans="5:7" ht="15">
      <c r="E63" s="17"/>
      <c r="G63" s="18"/>
    </row>
    <row r="64" spans="1:5" ht="15">
      <c r="A64" s="20"/>
      <c r="C64" s="1"/>
      <c r="E64" s="21"/>
    </row>
    <row r="65" spans="1:5" ht="15">
      <c r="A65" s="20"/>
      <c r="C65" s="1"/>
      <c r="E65" s="21"/>
    </row>
    <row r="66" spans="1:8" ht="33.75" customHeight="1">
      <c r="A66" s="236" t="s">
        <v>320</v>
      </c>
      <c r="B66" s="236"/>
      <c r="C66" s="236"/>
      <c r="D66" s="236"/>
      <c r="E66" s="236"/>
      <c r="F66" s="236"/>
      <c r="G66" s="236"/>
      <c r="H66" s="236"/>
    </row>
    <row r="69" spans="5:8" ht="15">
      <c r="E69" s="6"/>
      <c r="H69" s="6"/>
    </row>
  </sheetData>
  <sheetProtection selectLockedCells="1" selectUnlockedCells="1"/>
  <mergeCells count="9">
    <mergeCell ref="A38:B38"/>
    <mergeCell ref="A66:H66"/>
    <mergeCell ref="A1:H1"/>
    <mergeCell ref="A2:H2"/>
    <mergeCell ref="A3:H3"/>
    <mergeCell ref="A5:I5"/>
    <mergeCell ref="A6:H6"/>
    <mergeCell ref="D9:E9"/>
    <mergeCell ref="G9:H9"/>
  </mergeCells>
  <printOptions/>
  <pageMargins left="0.7" right="0.7" top="0.75" bottom="0.75" header="0.511805555555556" footer="0.511805555555556"/>
  <pageSetup fitToHeight="1" fitToWidth="1" horizontalDpi="300" verticalDpi="300" orientation="portrait" paperSize="9" scale="67" r:id="rId1"/>
</worksheet>
</file>

<file path=xl/worksheets/sheet2.xml><?xml version="1.0" encoding="utf-8"?>
<worksheet xmlns="http://schemas.openxmlformats.org/spreadsheetml/2006/main" xmlns:r="http://schemas.openxmlformats.org/officeDocument/2006/relationships">
  <dimension ref="A1:H54"/>
  <sheetViews>
    <sheetView zoomScale="125" zoomScaleNormal="125" zoomScalePageLayoutView="0" workbookViewId="0" topLeftCell="B31">
      <selection activeCell="F35" sqref="F35"/>
    </sheetView>
  </sheetViews>
  <sheetFormatPr defaultColWidth="11.421875" defaultRowHeight="15"/>
  <cols>
    <col min="1" max="1" width="0" style="1" hidden="1" customWidth="1"/>
    <col min="2" max="2" width="7.7109375" style="1" customWidth="1"/>
    <col min="3" max="3" width="22.421875" style="2" customWidth="1"/>
    <col min="4" max="4" width="14.7109375" style="2" customWidth="1"/>
    <col min="5" max="6" width="16.421875" style="2" bestFit="1" customWidth="1"/>
    <col min="7" max="7" width="13.8515625" style="2" customWidth="1"/>
    <col min="8" max="16384" width="11.421875" style="2" customWidth="1"/>
  </cols>
  <sheetData>
    <row r="1" spans="1:7" ht="15">
      <c r="A1" s="237" t="s">
        <v>0</v>
      </c>
      <c r="B1" s="237"/>
      <c r="C1" s="237"/>
      <c r="D1" s="237"/>
      <c r="E1" s="237"/>
      <c r="F1" s="237"/>
      <c r="G1" s="237"/>
    </row>
    <row r="2" spans="1:7" ht="15">
      <c r="A2" s="238" t="s">
        <v>1</v>
      </c>
      <c r="B2" s="238"/>
      <c r="C2" s="238"/>
      <c r="D2" s="238"/>
      <c r="E2" s="238"/>
      <c r="F2" s="238"/>
      <c r="G2" s="238"/>
    </row>
    <row r="3" spans="1:7" ht="15">
      <c r="A3" s="238" t="s">
        <v>2</v>
      </c>
      <c r="B3" s="238"/>
      <c r="C3" s="238"/>
      <c r="D3" s="238"/>
      <c r="E3" s="238"/>
      <c r="F3" s="238"/>
      <c r="G3" s="238"/>
    </row>
    <row r="4" spans="1:7" ht="15">
      <c r="A4" s="4"/>
      <c r="B4" s="4"/>
      <c r="C4" s="4"/>
      <c r="D4" s="4"/>
      <c r="E4" s="4"/>
      <c r="F4" s="4"/>
      <c r="G4" s="4"/>
    </row>
    <row r="5" spans="1:8" ht="15">
      <c r="A5" s="239" t="s">
        <v>367</v>
      </c>
      <c r="B5" s="239"/>
      <c r="C5" s="239"/>
      <c r="D5" s="239"/>
      <c r="E5" s="239"/>
      <c r="F5" s="239"/>
      <c r="G5" s="239"/>
      <c r="H5" s="239"/>
    </row>
    <row r="6" spans="1:2" s="5" customFormat="1" ht="12.75">
      <c r="A6" s="3"/>
      <c r="B6" s="3"/>
    </row>
    <row r="7" spans="1:4" s="5" customFormat="1" ht="12.75">
      <c r="A7" s="3"/>
      <c r="B7" s="3"/>
      <c r="D7" s="22"/>
    </row>
    <row r="8" spans="1:2" s="5" customFormat="1" ht="12.75">
      <c r="A8" s="3"/>
      <c r="B8" s="3"/>
    </row>
    <row r="9" spans="1:2" s="5" customFormat="1" ht="12.75">
      <c r="A9" s="3"/>
      <c r="B9" s="3"/>
    </row>
    <row r="10" spans="1:7" s="5" customFormat="1" ht="12.75">
      <c r="A10" s="3"/>
      <c r="B10" s="3"/>
      <c r="E10" s="5" t="s">
        <v>332</v>
      </c>
      <c r="F10" s="5" t="s">
        <v>332</v>
      </c>
      <c r="G10" s="5" t="s">
        <v>332</v>
      </c>
    </row>
    <row r="11" spans="1:7" s="5" customFormat="1" ht="12.75">
      <c r="A11" s="3"/>
      <c r="B11" s="3"/>
      <c r="E11" s="160" t="s">
        <v>368</v>
      </c>
      <c r="F11" s="5" t="s">
        <v>243</v>
      </c>
      <c r="G11" s="160" t="s">
        <v>333</v>
      </c>
    </row>
    <row r="12" spans="1:7" s="5" customFormat="1" ht="12.75">
      <c r="A12" s="3"/>
      <c r="B12" s="3"/>
      <c r="E12" s="5" t="s">
        <v>11</v>
      </c>
      <c r="F12" s="5" t="s">
        <v>31</v>
      </c>
      <c r="G12" s="5" t="s">
        <v>31</v>
      </c>
    </row>
    <row r="13" spans="1:7" s="5" customFormat="1" ht="12.75">
      <c r="A13" s="3"/>
      <c r="B13" s="3"/>
      <c r="E13" s="5" t="s">
        <v>12</v>
      </c>
      <c r="F13" s="5" t="s">
        <v>12</v>
      </c>
      <c r="G13" s="5" t="s">
        <v>12</v>
      </c>
    </row>
    <row r="14" spans="1:2" s="5" customFormat="1" ht="12.75">
      <c r="A14" s="3"/>
      <c r="B14" s="3"/>
    </row>
    <row r="15" spans="1:2" s="5" customFormat="1" ht="12.75">
      <c r="A15" s="3"/>
      <c r="B15" s="23" t="s">
        <v>32</v>
      </c>
    </row>
    <row r="16" ht="15">
      <c r="B16" s="20" t="s">
        <v>33</v>
      </c>
    </row>
    <row r="17" spans="1:7" ht="15">
      <c r="A17" s="2"/>
      <c r="B17" s="2"/>
      <c r="C17" s="1" t="s">
        <v>34</v>
      </c>
      <c r="E17" s="2">
        <v>1129</v>
      </c>
      <c r="F17" s="2">
        <v>973</v>
      </c>
      <c r="G17" s="2">
        <v>1585</v>
      </c>
    </row>
    <row r="18" spans="1:7" ht="15">
      <c r="A18" s="2"/>
      <c r="B18" s="2"/>
      <c r="C18" s="107" t="s">
        <v>35</v>
      </c>
      <c r="E18" s="2">
        <v>1414</v>
      </c>
      <c r="F18" s="2">
        <v>1414</v>
      </c>
      <c r="G18" s="2">
        <v>1738</v>
      </c>
    </row>
    <row r="19" spans="1:7" ht="15">
      <c r="A19" s="2"/>
      <c r="B19" s="2"/>
      <c r="C19" s="107" t="s">
        <v>36</v>
      </c>
      <c r="E19" s="2">
        <v>368</v>
      </c>
      <c r="F19" s="2">
        <v>533</v>
      </c>
      <c r="G19" s="2">
        <v>918</v>
      </c>
    </row>
    <row r="20" spans="1:7" ht="15">
      <c r="A20" s="2"/>
      <c r="B20" s="107"/>
      <c r="E20" s="24">
        <f>SUM(E17:E19)</f>
        <v>2911</v>
      </c>
      <c r="F20" s="24">
        <f>SUM(F17:F19)</f>
        <v>2920</v>
      </c>
      <c r="G20" s="24">
        <f>SUM(G17:G19)</f>
        <v>4241</v>
      </c>
    </row>
    <row r="21" ht="15">
      <c r="A21" s="2"/>
    </row>
    <row r="22" spans="1:2" ht="15">
      <c r="A22" s="2"/>
      <c r="B22" s="20" t="s">
        <v>37</v>
      </c>
    </row>
    <row r="23" spans="1:7" ht="15">
      <c r="A23" s="2"/>
      <c r="C23" s="79" t="s">
        <v>38</v>
      </c>
      <c r="E23" s="2">
        <v>1109</v>
      </c>
      <c r="F23" s="2">
        <v>881</v>
      </c>
      <c r="G23" s="2">
        <v>1545</v>
      </c>
    </row>
    <row r="24" spans="1:7" ht="15">
      <c r="A24" s="2"/>
      <c r="C24" s="79" t="s">
        <v>39</v>
      </c>
      <c r="E24" s="2">
        <v>14</v>
      </c>
      <c r="F24" s="2">
        <v>14</v>
      </c>
      <c r="G24" s="2">
        <v>14</v>
      </c>
    </row>
    <row r="25" spans="1:7" ht="15">
      <c r="A25" s="2"/>
      <c r="C25" s="79" t="s">
        <v>40</v>
      </c>
      <c r="E25" s="25">
        <v>14812</v>
      </c>
      <c r="F25" s="2">
        <v>15959</v>
      </c>
      <c r="G25" s="2">
        <v>641</v>
      </c>
    </row>
    <row r="26" spans="1:7" ht="15">
      <c r="A26" s="2"/>
      <c r="E26" s="24">
        <f>SUM(E23:E25)</f>
        <v>15935</v>
      </c>
      <c r="F26" s="24">
        <f>SUM(F23:F25)</f>
        <v>16854</v>
      </c>
      <c r="G26" s="24">
        <f>SUM(G23:G25)</f>
        <v>2200</v>
      </c>
    </row>
    <row r="27" spans="1:7" ht="15.75" thickBot="1">
      <c r="A27" s="2"/>
      <c r="B27" s="26" t="s">
        <v>41</v>
      </c>
      <c r="E27" s="27">
        <f>E26+E20</f>
        <v>18846</v>
      </c>
      <c r="F27" s="27">
        <f>F26+F20</f>
        <v>19774</v>
      </c>
      <c r="G27" s="27">
        <f>G26+G20</f>
        <v>6441</v>
      </c>
    </row>
    <row r="28" ht="15">
      <c r="A28" s="2"/>
    </row>
    <row r="29" spans="1:2" ht="15">
      <c r="A29" s="2"/>
      <c r="B29" s="20" t="s">
        <v>42</v>
      </c>
    </row>
    <row r="30" spans="1:2" ht="15">
      <c r="A30" s="2"/>
      <c r="B30" s="20" t="s">
        <v>43</v>
      </c>
    </row>
    <row r="31" spans="1:7" ht="15">
      <c r="A31" s="2"/>
      <c r="C31" s="1" t="s">
        <v>44</v>
      </c>
      <c r="E31" s="25">
        <v>25624</v>
      </c>
      <c r="F31" s="25">
        <v>25624</v>
      </c>
      <c r="G31" s="25">
        <v>10250</v>
      </c>
    </row>
    <row r="32" spans="1:7" ht="15">
      <c r="A32" s="2"/>
      <c r="C32" s="1" t="s">
        <v>45</v>
      </c>
      <c r="E32" s="25">
        <v>4827</v>
      </c>
      <c r="F32" s="25">
        <v>4827</v>
      </c>
      <c r="G32" s="25">
        <v>4827</v>
      </c>
    </row>
    <row r="33" spans="1:7" ht="15">
      <c r="A33" s="2"/>
      <c r="C33" s="1" t="s">
        <v>250</v>
      </c>
      <c r="E33" s="25">
        <v>5125</v>
      </c>
      <c r="F33" s="25">
        <v>5125</v>
      </c>
      <c r="G33" s="25">
        <v>0</v>
      </c>
    </row>
    <row r="34" spans="1:7" ht="15">
      <c r="A34" s="2"/>
      <c r="C34" s="1" t="s">
        <v>46</v>
      </c>
      <c r="E34" s="7">
        <v>-17276</v>
      </c>
      <c r="F34" s="7">
        <v>-16709</v>
      </c>
      <c r="G34" s="7">
        <v>-10136</v>
      </c>
    </row>
    <row r="35" spans="1:7" ht="15">
      <c r="A35" s="2"/>
      <c r="C35" s="1"/>
      <c r="E35" s="2">
        <f>SUM(E31:E34)</f>
        <v>18300</v>
      </c>
      <c r="F35" s="2">
        <f>SUM(F31:F34)</f>
        <v>18867</v>
      </c>
      <c r="G35" s="2">
        <f>SUM(G31:G34)</f>
        <v>4941</v>
      </c>
    </row>
    <row r="36" spans="1:7" ht="15">
      <c r="A36" s="2"/>
      <c r="C36" s="1" t="s">
        <v>47</v>
      </c>
      <c r="E36" s="2">
        <v>183</v>
      </c>
      <c r="F36" s="2">
        <v>351</v>
      </c>
      <c r="G36" s="2">
        <v>572</v>
      </c>
    </row>
    <row r="37" spans="1:7" ht="15">
      <c r="A37" s="2"/>
      <c r="B37" s="20" t="s">
        <v>48</v>
      </c>
      <c r="E37" s="24">
        <f>SUM(E35:E36)</f>
        <v>18483</v>
      </c>
      <c r="F37" s="24">
        <f>SUM(F35:F36)</f>
        <v>19218</v>
      </c>
      <c r="G37" s="24">
        <f>SUM(G35:G36)</f>
        <v>5513</v>
      </c>
    </row>
    <row r="38" ht="14.25" customHeight="1">
      <c r="A38" s="2"/>
    </row>
    <row r="39" spans="1:8" ht="14.25" customHeight="1" hidden="1">
      <c r="A39" s="2"/>
      <c r="B39" s="20" t="s">
        <v>49</v>
      </c>
      <c r="H39" s="2">
        <f>E39-F39</f>
        <v>0</v>
      </c>
    </row>
    <row r="40" spans="1:8" ht="13.5" customHeight="1" hidden="1">
      <c r="A40" s="2"/>
      <c r="C40" s="1" t="s">
        <v>50</v>
      </c>
      <c r="E40" s="24" t="e">
        <f>ROUND(#REF!/#REF!,0)</f>
        <v>#REF!</v>
      </c>
      <c r="F40" s="24" t="e">
        <f>ROUND(#REF!/#REF!,0)</f>
        <v>#REF!</v>
      </c>
      <c r="G40" s="24" t="e">
        <f>ROUND(#REF!/#REF!,0)</f>
        <v>#REF!</v>
      </c>
      <c r="H40" s="2" t="e">
        <f>E40-F40</f>
        <v>#REF!</v>
      </c>
    </row>
    <row r="41" spans="1:8" ht="13.5" customHeight="1" hidden="1">
      <c r="A41" s="2"/>
      <c r="B41" s="20"/>
      <c r="H41" s="2">
        <f>E41-F41</f>
        <v>0</v>
      </c>
    </row>
    <row r="42" spans="1:2" ht="15">
      <c r="A42" s="2"/>
      <c r="B42" s="20" t="s">
        <v>51</v>
      </c>
    </row>
    <row r="43" spans="1:7" ht="15">
      <c r="A43" s="2"/>
      <c r="C43" s="2" t="s">
        <v>52</v>
      </c>
      <c r="E43" s="2">
        <v>363</v>
      </c>
      <c r="F43" s="2">
        <v>556</v>
      </c>
      <c r="G43" s="2">
        <v>727</v>
      </c>
    </row>
    <row r="44" spans="1:7" ht="15">
      <c r="A44" s="2"/>
      <c r="C44" s="2" t="s">
        <v>53</v>
      </c>
      <c r="E44" s="2">
        <v>0</v>
      </c>
      <c r="F44" s="2">
        <v>0</v>
      </c>
      <c r="G44" s="2">
        <v>201</v>
      </c>
    </row>
    <row r="45" spans="1:7" ht="15">
      <c r="A45" s="2"/>
      <c r="B45" s="20" t="s">
        <v>54</v>
      </c>
      <c r="E45" s="24">
        <f>SUM(E43:E44)</f>
        <v>363</v>
      </c>
      <c r="F45" s="24">
        <f>SUM(F43:F44)</f>
        <v>556</v>
      </c>
      <c r="G45" s="24">
        <f>SUM(G43:G44)</f>
        <v>928</v>
      </c>
    </row>
    <row r="46" spans="1:7" ht="15.75" thickBot="1">
      <c r="A46" s="2"/>
      <c r="B46" s="20" t="s">
        <v>55</v>
      </c>
      <c r="E46" s="27">
        <f>E45+E37</f>
        <v>18846</v>
      </c>
      <c r="F46" s="27">
        <f>F45+F37</f>
        <v>19774</v>
      </c>
      <c r="G46" s="27">
        <f>G45+G37</f>
        <v>6441</v>
      </c>
    </row>
    <row r="47" ht="15">
      <c r="A47" s="2"/>
    </row>
    <row r="48" ht="15">
      <c r="A48" s="2"/>
    </row>
    <row r="49" spans="1:2" ht="15">
      <c r="A49" s="2"/>
      <c r="B49" s="20" t="s">
        <v>56</v>
      </c>
    </row>
    <row r="50" spans="1:7" ht="15.75" thickBot="1">
      <c r="A50" s="2"/>
      <c r="B50" s="20" t="s">
        <v>57</v>
      </c>
      <c r="E50" s="108">
        <f>E35/(E31*10)*100</f>
        <v>7.141742116765533</v>
      </c>
      <c r="F50" s="108">
        <f>F35/(F31*10)*100</f>
        <v>7.363019044645645</v>
      </c>
      <c r="G50" s="108">
        <f>G35/(G31*10)*100</f>
        <v>4.820487804878049</v>
      </c>
    </row>
    <row r="51" ht="15.75" thickTop="1">
      <c r="A51" s="2"/>
    </row>
    <row r="52" spans="1:8" ht="26.25" customHeight="1">
      <c r="A52" s="2"/>
      <c r="B52" s="236" t="s">
        <v>262</v>
      </c>
      <c r="C52" s="236"/>
      <c r="D52" s="236"/>
      <c r="E52" s="236"/>
      <c r="F52" s="236"/>
      <c r="G52" s="236"/>
      <c r="H52" s="28"/>
    </row>
    <row r="53" spans="1:7" ht="15">
      <c r="A53" s="2"/>
      <c r="B53" s="29"/>
      <c r="C53" s="30"/>
      <c r="D53" s="30"/>
      <c r="E53" s="30"/>
      <c r="F53" s="30"/>
      <c r="G53" s="30"/>
    </row>
    <row r="54" spans="1:7" ht="15">
      <c r="A54" s="2"/>
      <c r="B54" s="79"/>
      <c r="C54" s="30"/>
      <c r="D54" s="30"/>
      <c r="E54" s="30">
        <f>+E46-E27</f>
        <v>0</v>
      </c>
      <c r="F54" s="30"/>
      <c r="G54" s="30"/>
    </row>
  </sheetData>
  <sheetProtection selectLockedCells="1" selectUnlockedCells="1"/>
  <mergeCells count="5">
    <mergeCell ref="A1:G1"/>
    <mergeCell ref="A2:G2"/>
    <mergeCell ref="A3:G3"/>
    <mergeCell ref="A5:H5"/>
    <mergeCell ref="B52:G52"/>
  </mergeCells>
  <printOptions/>
  <pageMargins left="0.45" right="0.45" top="0.7500000000000001" bottom="0.25" header="0.51" footer="0.51"/>
  <pageSetup horizontalDpi="300" verticalDpi="300" orientation="portrait" paperSize="9" scale="87" r:id="rId1"/>
</worksheet>
</file>

<file path=xl/worksheets/sheet3.xml><?xml version="1.0" encoding="utf-8"?>
<worksheet xmlns="http://schemas.openxmlformats.org/spreadsheetml/2006/main" xmlns:r="http://schemas.openxmlformats.org/officeDocument/2006/relationships">
  <dimension ref="A1:P80"/>
  <sheetViews>
    <sheetView zoomScale="125" zoomScaleNormal="125" zoomScalePageLayoutView="0" workbookViewId="0" topLeftCell="A13">
      <selection activeCell="G21" sqref="G21"/>
    </sheetView>
  </sheetViews>
  <sheetFormatPr defaultColWidth="11.421875" defaultRowHeight="15"/>
  <cols>
    <col min="1" max="1" width="2.421875" style="2" customWidth="1"/>
    <col min="2" max="2" width="22.00390625" style="2" customWidth="1"/>
    <col min="3" max="3" width="1.28515625" style="2" customWidth="1"/>
    <col min="4" max="4" width="5.7109375" style="2" customWidth="1"/>
    <col min="5" max="5" width="12.421875" style="2" customWidth="1"/>
    <col min="6" max="6" width="1.28515625" style="2" customWidth="1"/>
    <col min="7" max="7" width="22.00390625" style="2" customWidth="1"/>
    <col min="8" max="8" width="1.7109375" style="2" customWidth="1"/>
    <col min="9" max="9" width="11.140625" style="2" customWidth="1"/>
    <col min="10" max="10" width="1.7109375" style="2" customWidth="1"/>
    <col min="11" max="11" width="17.421875" style="2" customWidth="1"/>
    <col min="12" max="12" width="10.7109375" style="2" customWidth="1"/>
    <col min="13" max="13" width="3.00390625" style="2" customWidth="1"/>
    <col min="14" max="14" width="19.8515625" style="2" customWidth="1"/>
    <col min="15" max="15" width="2.8515625" style="2" customWidth="1"/>
    <col min="16" max="16384" width="11.421875" style="2" customWidth="1"/>
  </cols>
  <sheetData>
    <row r="1" spans="1:14" ht="15">
      <c r="A1" s="237" t="s">
        <v>0</v>
      </c>
      <c r="B1" s="237"/>
      <c r="C1" s="237"/>
      <c r="D1" s="237"/>
      <c r="E1" s="237"/>
      <c r="F1" s="237"/>
      <c r="G1" s="237"/>
      <c r="H1" s="237"/>
      <c r="I1" s="237"/>
      <c r="J1" s="237"/>
      <c r="K1" s="237"/>
      <c r="L1" s="237"/>
      <c r="M1" s="237"/>
      <c r="N1" s="237"/>
    </row>
    <row r="2" spans="1:14" ht="15">
      <c r="A2" s="238" t="s">
        <v>1</v>
      </c>
      <c r="B2" s="238"/>
      <c r="C2" s="238"/>
      <c r="D2" s="238"/>
      <c r="E2" s="238"/>
      <c r="F2" s="238"/>
      <c r="G2" s="238"/>
      <c r="H2" s="238"/>
      <c r="I2" s="238"/>
      <c r="J2" s="238"/>
      <c r="K2" s="238"/>
      <c r="L2" s="238"/>
      <c r="M2" s="238"/>
      <c r="N2" s="238"/>
    </row>
    <row r="3" spans="1:14" ht="15">
      <c r="A3" s="238" t="s">
        <v>2</v>
      </c>
      <c r="B3" s="238"/>
      <c r="C3" s="238"/>
      <c r="D3" s="238"/>
      <c r="E3" s="238"/>
      <c r="F3" s="238"/>
      <c r="G3" s="238"/>
      <c r="H3" s="238"/>
      <c r="I3" s="238"/>
      <c r="J3" s="238"/>
      <c r="K3" s="238"/>
      <c r="L3" s="238"/>
      <c r="M3" s="238"/>
      <c r="N3" s="238"/>
    </row>
    <row r="4" spans="1:10" ht="15">
      <c r="A4" s="4"/>
      <c r="B4" s="4"/>
      <c r="C4" s="4"/>
      <c r="D4" s="4"/>
      <c r="E4" s="4"/>
      <c r="F4" s="4"/>
      <c r="G4" s="4"/>
      <c r="H4" s="4"/>
      <c r="I4" s="4"/>
      <c r="J4" s="4"/>
    </row>
    <row r="5" spans="1:14" ht="12.75" customHeight="1">
      <c r="A5" s="241" t="s">
        <v>58</v>
      </c>
      <c r="B5" s="241"/>
      <c r="C5" s="241"/>
      <c r="D5" s="241"/>
      <c r="E5" s="241"/>
      <c r="F5" s="241"/>
      <c r="G5" s="241"/>
      <c r="H5" s="241"/>
      <c r="I5" s="241"/>
      <c r="J5" s="241"/>
      <c r="K5" s="241"/>
      <c r="L5" s="241"/>
      <c r="M5" s="241"/>
      <c r="N5" s="241"/>
    </row>
    <row r="6" spans="1:14" ht="12.75" customHeight="1">
      <c r="A6" s="241" t="s">
        <v>369</v>
      </c>
      <c r="B6" s="241"/>
      <c r="C6" s="241"/>
      <c r="D6" s="241"/>
      <c r="E6" s="241"/>
      <c r="F6" s="241"/>
      <c r="G6" s="241"/>
      <c r="H6" s="241"/>
      <c r="I6" s="241"/>
      <c r="J6" s="241"/>
      <c r="K6" s="241"/>
      <c r="L6" s="241"/>
      <c r="M6" s="241"/>
      <c r="N6" s="241"/>
    </row>
    <row r="7" spans="1:14" ht="12.75" customHeight="1">
      <c r="A7" s="241" t="s">
        <v>3</v>
      </c>
      <c r="B7" s="241"/>
      <c r="C7" s="241"/>
      <c r="D7" s="241"/>
      <c r="E7" s="241"/>
      <c r="F7" s="241"/>
      <c r="G7" s="241"/>
      <c r="H7" s="241"/>
      <c r="I7" s="241"/>
      <c r="J7" s="241"/>
      <c r="K7" s="241"/>
      <c r="L7" s="241"/>
      <c r="M7" s="241"/>
      <c r="N7" s="241"/>
    </row>
    <row r="8" spans="1:14" ht="12.75" customHeight="1">
      <c r="A8" s="31"/>
      <c r="B8" s="31"/>
      <c r="C8" s="31"/>
      <c r="D8" s="31"/>
      <c r="E8" s="31"/>
      <c r="F8" s="31"/>
      <c r="G8" s="31"/>
      <c r="H8" s="31"/>
      <c r="I8" s="31"/>
      <c r="J8" s="31"/>
      <c r="K8" s="31"/>
      <c r="L8" s="31"/>
      <c r="M8" s="31"/>
      <c r="N8" s="31"/>
    </row>
    <row r="9" spans="1:14" ht="12.75" customHeight="1">
      <c r="A9" s="31"/>
      <c r="B9" s="31"/>
      <c r="C9" s="31"/>
      <c r="D9" s="31"/>
      <c r="E9" s="242" t="s">
        <v>59</v>
      </c>
      <c r="F9" s="242"/>
      <c r="G9" s="242"/>
      <c r="H9" s="242"/>
      <c r="I9" s="242"/>
      <c r="J9" s="242"/>
      <c r="K9" s="242"/>
      <c r="L9" s="242"/>
      <c r="M9" s="32"/>
      <c r="N9" s="31"/>
    </row>
    <row r="10" spans="1:14" ht="12.75" customHeight="1">
      <c r="A10" s="31"/>
      <c r="B10" s="31"/>
      <c r="C10" s="31"/>
      <c r="D10" s="31"/>
      <c r="E10" s="32"/>
      <c r="F10" s="32"/>
      <c r="G10" s="32"/>
      <c r="H10" s="32"/>
      <c r="I10" s="32"/>
      <c r="J10" s="32"/>
      <c r="K10" s="32"/>
      <c r="L10" s="32"/>
      <c r="M10" s="32"/>
      <c r="N10" s="31"/>
    </row>
    <row r="11" spans="7:11" s="26" customFormat="1" ht="12.75">
      <c r="G11" s="197" t="s">
        <v>60</v>
      </c>
      <c r="H11" s="198"/>
      <c r="I11" s="199"/>
      <c r="J11" s="34"/>
      <c r="K11" s="33" t="s">
        <v>61</v>
      </c>
    </row>
    <row r="12" spans="7:11" s="26" customFormat="1" ht="12.75">
      <c r="G12" s="34"/>
      <c r="H12" s="34"/>
      <c r="I12" s="34"/>
      <c r="J12" s="34"/>
      <c r="K12" s="34"/>
    </row>
    <row r="13" spans="5:16" s="35" customFormat="1" ht="36" customHeight="1">
      <c r="E13" s="36" t="s">
        <v>62</v>
      </c>
      <c r="G13" s="36" t="s">
        <v>63</v>
      </c>
      <c r="I13" s="35" t="s">
        <v>316</v>
      </c>
      <c r="K13" s="36" t="s">
        <v>64</v>
      </c>
      <c r="L13" s="36" t="s">
        <v>65</v>
      </c>
      <c r="M13" s="36"/>
      <c r="N13" s="36" t="s">
        <v>66</v>
      </c>
      <c r="P13" s="35" t="s">
        <v>67</v>
      </c>
    </row>
    <row r="14" spans="5:16" s="26" customFormat="1" ht="12.75">
      <c r="E14" s="37" t="s">
        <v>12</v>
      </c>
      <c r="F14" s="5"/>
      <c r="G14" s="37" t="s">
        <v>12</v>
      </c>
      <c r="H14" s="5"/>
      <c r="I14" s="5" t="s">
        <v>317</v>
      </c>
      <c r="J14" s="5"/>
      <c r="K14" s="37" t="s">
        <v>12</v>
      </c>
      <c r="L14" s="37" t="s">
        <v>12</v>
      </c>
      <c r="M14" s="37"/>
      <c r="N14" s="37" t="s">
        <v>12</v>
      </c>
      <c r="P14" s="37" t="s">
        <v>12</v>
      </c>
    </row>
    <row r="15" spans="5:16" s="26" customFormat="1" ht="12.75">
      <c r="E15" s="37"/>
      <c r="F15" s="5"/>
      <c r="G15" s="37"/>
      <c r="H15" s="5"/>
      <c r="I15" s="5"/>
      <c r="J15" s="5"/>
      <c r="K15" s="37"/>
      <c r="L15" s="37"/>
      <c r="M15" s="37"/>
      <c r="N15" s="37"/>
      <c r="P15" s="37"/>
    </row>
    <row r="16" spans="1:16" s="226" customFormat="1" ht="15">
      <c r="A16" s="226" t="s">
        <v>260</v>
      </c>
      <c r="E16" s="226">
        <v>25624</v>
      </c>
      <c r="G16" s="226">
        <v>4827</v>
      </c>
      <c r="I16" s="226">
        <v>5125</v>
      </c>
      <c r="K16" s="227">
        <v>-16709</v>
      </c>
      <c r="L16" s="226">
        <f>SUM(E16:K16)</f>
        <v>18867</v>
      </c>
      <c r="N16" s="226">
        <v>351</v>
      </c>
      <c r="P16" s="226">
        <f>SUM(L16:N16)</f>
        <v>19218</v>
      </c>
    </row>
    <row r="17" s="226" customFormat="1" ht="15">
      <c r="K17" s="227"/>
    </row>
    <row r="18" spans="2:16" s="226" customFormat="1" ht="15">
      <c r="B18" s="226" t="s">
        <v>26</v>
      </c>
      <c r="E18" s="228">
        <v>0</v>
      </c>
      <c r="F18" s="228"/>
      <c r="G18" s="228">
        <v>0</v>
      </c>
      <c r="H18" s="228"/>
      <c r="I18" s="228"/>
      <c r="J18" s="228"/>
      <c r="K18" s="227">
        <v>-567</v>
      </c>
      <c r="L18" s="226">
        <f>SUM(E18:K18)</f>
        <v>-567</v>
      </c>
      <c r="N18" s="226">
        <v>-168</v>
      </c>
      <c r="P18" s="226">
        <f>SUM(L18:N18)</f>
        <v>-735</v>
      </c>
    </row>
    <row r="19" spans="5:11" s="226" customFormat="1" ht="15">
      <c r="E19" s="228"/>
      <c r="F19" s="228"/>
      <c r="G19" s="228"/>
      <c r="H19" s="228"/>
      <c r="I19" s="228"/>
      <c r="J19" s="228"/>
      <c r="K19" s="227"/>
    </row>
    <row r="20" spans="1:16" s="226" customFormat="1" ht="15">
      <c r="A20" s="226" t="s">
        <v>389</v>
      </c>
      <c r="E20" s="229">
        <f>SUM(E16:E19)</f>
        <v>25624</v>
      </c>
      <c r="F20" s="229"/>
      <c r="G20" s="229">
        <f>SUM(G16:G19)</f>
        <v>4827</v>
      </c>
      <c r="H20" s="229"/>
      <c r="I20" s="229">
        <v>5125</v>
      </c>
      <c r="J20" s="229"/>
      <c r="K20" s="230">
        <f>SUM(K16:K19)</f>
        <v>-17276</v>
      </c>
      <c r="L20" s="229">
        <f>SUM(L16:L19)</f>
        <v>18300</v>
      </c>
      <c r="M20" s="229"/>
      <c r="N20" s="229">
        <f>SUM(N16:N19)</f>
        <v>183</v>
      </c>
      <c r="O20" s="229"/>
      <c r="P20" s="229">
        <f>SUM(P16:P19)</f>
        <v>18483</v>
      </c>
    </row>
    <row r="21" s="226" customFormat="1" ht="15">
      <c r="K21" s="227"/>
    </row>
    <row r="22" s="226" customFormat="1" ht="15">
      <c r="K22" s="227"/>
    </row>
    <row r="23" spans="1:16" s="226" customFormat="1" ht="15">
      <c r="A23" s="226" t="s">
        <v>210</v>
      </c>
      <c r="E23" s="226">
        <v>10250</v>
      </c>
      <c r="G23" s="226">
        <v>4827</v>
      </c>
      <c r="K23" s="227">
        <v>-10136</v>
      </c>
      <c r="L23" s="226">
        <f>SUM(E23:K23)</f>
        <v>4941</v>
      </c>
      <c r="N23" s="226">
        <v>572</v>
      </c>
      <c r="P23" s="226">
        <f>SUM(L23:N23)</f>
        <v>5513</v>
      </c>
    </row>
    <row r="24" spans="5:11" s="226" customFormat="1" ht="15">
      <c r="E24" s="228"/>
      <c r="F24" s="228"/>
      <c r="G24" s="228"/>
      <c r="H24" s="228"/>
      <c r="I24" s="228"/>
      <c r="J24" s="228"/>
      <c r="K24" s="227"/>
    </row>
    <row r="25" spans="2:16" s="226" customFormat="1" ht="15">
      <c r="B25" s="226" t="s">
        <v>26</v>
      </c>
      <c r="E25" s="228">
        <v>0</v>
      </c>
      <c r="F25" s="228"/>
      <c r="G25" s="228">
        <v>0</v>
      </c>
      <c r="H25" s="228"/>
      <c r="I25" s="228"/>
      <c r="J25" s="228"/>
      <c r="K25" s="227">
        <v>-411</v>
      </c>
      <c r="L25" s="226">
        <f>SUM(E25:K25)</f>
        <v>-411</v>
      </c>
      <c r="N25" s="226">
        <v>-187</v>
      </c>
      <c r="P25" s="226">
        <f>SUM(L25:N25)</f>
        <v>-598</v>
      </c>
    </row>
    <row r="26" spans="5:11" s="226" customFormat="1" ht="15">
      <c r="E26" s="228"/>
      <c r="F26" s="228"/>
      <c r="G26" s="228"/>
      <c r="H26" s="228"/>
      <c r="I26" s="228"/>
      <c r="J26" s="228"/>
      <c r="K26" s="227"/>
    </row>
    <row r="27" spans="5:11" s="226" customFormat="1" ht="9" customHeight="1">
      <c r="E27" s="228"/>
      <c r="F27" s="228"/>
      <c r="G27" s="228"/>
      <c r="H27" s="228"/>
      <c r="I27" s="228"/>
      <c r="J27" s="228"/>
      <c r="K27" s="227"/>
    </row>
    <row r="28" spans="1:16" s="226" customFormat="1" ht="15">
      <c r="A28" s="226" t="s">
        <v>390</v>
      </c>
      <c r="E28" s="229">
        <f>SUM(E23:E25)</f>
        <v>10250</v>
      </c>
      <c r="F28" s="229"/>
      <c r="G28" s="229">
        <f>SUM(G23:G25)</f>
        <v>4827</v>
      </c>
      <c r="H28" s="229"/>
      <c r="I28" s="229"/>
      <c r="J28" s="229"/>
      <c r="K28" s="230">
        <f>SUM(K23:K25)</f>
        <v>-10547</v>
      </c>
      <c r="L28" s="229">
        <f>SUM(L23:L25)</f>
        <v>4530</v>
      </c>
      <c r="M28" s="229"/>
      <c r="N28" s="231">
        <f>SUM(N23:N26)</f>
        <v>385</v>
      </c>
      <c r="O28" s="231"/>
      <c r="P28" s="231">
        <f>SUM(P23:P26)</f>
        <v>4915</v>
      </c>
    </row>
    <row r="29" spans="2:14" s="226" customFormat="1" ht="15">
      <c r="B29" s="232"/>
      <c r="C29" s="232"/>
      <c r="D29" s="233"/>
      <c r="E29" s="233"/>
      <c r="F29" s="233"/>
      <c r="G29" s="233"/>
      <c r="H29" s="233"/>
      <c r="I29" s="233"/>
      <c r="J29" s="233"/>
      <c r="K29" s="233"/>
      <c r="L29" s="233"/>
      <c r="M29" s="233"/>
      <c r="N29" s="233"/>
    </row>
    <row r="30" spans="2:14" ht="15">
      <c r="B30" s="38"/>
      <c r="C30" s="38"/>
      <c r="D30" s="39"/>
      <c r="E30" s="39"/>
      <c r="F30" s="39"/>
      <c r="G30" s="39"/>
      <c r="H30" s="39"/>
      <c r="I30" s="39"/>
      <c r="J30" s="39"/>
      <c r="K30" s="39"/>
      <c r="L30" s="39"/>
      <c r="M30" s="39"/>
      <c r="N30" s="39"/>
    </row>
    <row r="31" spans="2:16" ht="32.25" customHeight="1">
      <c r="B31" s="243" t="s">
        <v>263</v>
      </c>
      <c r="C31" s="243"/>
      <c r="D31" s="243"/>
      <c r="E31" s="243"/>
      <c r="F31" s="243"/>
      <c r="G31" s="243"/>
      <c r="H31" s="243"/>
      <c r="I31" s="243"/>
      <c r="J31" s="243"/>
      <c r="K31" s="243"/>
      <c r="L31" s="243"/>
      <c r="M31" s="243"/>
      <c r="N31" s="243"/>
      <c r="O31" s="243"/>
      <c r="P31" s="243"/>
    </row>
    <row r="32" spans="2:14" ht="15">
      <c r="B32" s="38"/>
      <c r="C32" s="38"/>
      <c r="D32" s="39"/>
      <c r="E32" s="39"/>
      <c r="F32" s="39"/>
      <c r="G32" s="39"/>
      <c r="H32" s="39"/>
      <c r="I32" s="39"/>
      <c r="J32" s="39"/>
      <c r="K32" s="39"/>
      <c r="L32" s="39"/>
      <c r="M32" s="39"/>
      <c r="N32" s="39"/>
    </row>
    <row r="33" spans="2:14" ht="15">
      <c r="B33" s="38"/>
      <c r="C33" s="38"/>
      <c r="D33" s="39"/>
      <c r="E33" s="39"/>
      <c r="F33" s="39"/>
      <c r="G33" s="39"/>
      <c r="H33" s="39"/>
      <c r="I33" s="39"/>
      <c r="J33" s="39"/>
      <c r="K33" s="39"/>
      <c r="L33" s="39"/>
      <c r="M33" s="39"/>
      <c r="N33" s="39"/>
    </row>
    <row r="34" spans="2:14" ht="15">
      <c r="B34" s="38"/>
      <c r="C34" s="38"/>
      <c r="D34" s="39"/>
      <c r="E34" s="39"/>
      <c r="F34" s="39"/>
      <c r="G34" s="39"/>
      <c r="H34" s="39"/>
      <c r="I34" s="39"/>
      <c r="J34" s="39"/>
      <c r="K34" s="39"/>
      <c r="L34" s="39"/>
      <c r="M34" s="39"/>
      <c r="N34" s="39"/>
    </row>
    <row r="35" spans="2:14" ht="15">
      <c r="B35" s="38"/>
      <c r="C35" s="38"/>
      <c r="D35" s="39"/>
      <c r="E35" s="39"/>
      <c r="F35" s="39"/>
      <c r="G35" s="39"/>
      <c r="H35" s="39"/>
      <c r="I35" s="39"/>
      <c r="J35" s="39"/>
      <c r="K35" s="39"/>
      <c r="L35" s="39"/>
      <c r="M35" s="39"/>
      <c r="N35" s="39"/>
    </row>
    <row r="36" spans="2:14" ht="15">
      <c r="B36" s="38"/>
      <c r="C36" s="38"/>
      <c r="D36" s="39"/>
      <c r="E36" s="39"/>
      <c r="F36" s="39"/>
      <c r="G36" s="39"/>
      <c r="H36" s="39"/>
      <c r="I36" s="39"/>
      <c r="J36" s="39"/>
      <c r="K36" s="39"/>
      <c r="L36" s="39"/>
      <c r="M36" s="39"/>
      <c r="N36" s="39"/>
    </row>
    <row r="37" spans="2:14" ht="15">
      <c r="B37" s="38"/>
      <c r="C37" s="38"/>
      <c r="D37" s="39"/>
      <c r="E37" s="39"/>
      <c r="F37" s="39"/>
      <c r="G37" s="39"/>
      <c r="H37" s="39"/>
      <c r="I37" s="39"/>
      <c r="J37" s="39"/>
      <c r="K37" s="39"/>
      <c r="L37" s="39"/>
      <c r="M37" s="39"/>
      <c r="N37" s="39"/>
    </row>
    <row r="38" spans="2:14" ht="15">
      <c r="B38" s="38"/>
      <c r="C38" s="38"/>
      <c r="D38" s="39"/>
      <c r="E38" s="39"/>
      <c r="F38" s="39"/>
      <c r="G38" s="39"/>
      <c r="H38" s="39"/>
      <c r="I38" s="39"/>
      <c r="J38" s="39"/>
      <c r="K38" s="39"/>
      <c r="L38" s="39"/>
      <c r="M38" s="39"/>
      <c r="N38" s="39"/>
    </row>
    <row r="39" spans="2:14" ht="15">
      <c r="B39" s="38"/>
      <c r="C39" s="38"/>
      <c r="D39" s="39"/>
      <c r="E39" s="39"/>
      <c r="F39" s="39"/>
      <c r="G39" s="39"/>
      <c r="H39" s="39"/>
      <c r="I39" s="39"/>
      <c r="J39" s="39"/>
      <c r="K39" s="39"/>
      <c r="L39" s="39"/>
      <c r="M39" s="39"/>
      <c r="N39" s="39"/>
    </row>
    <row r="40" spans="2:14" ht="15">
      <c r="B40" s="38"/>
      <c r="C40" s="38"/>
      <c r="D40" s="39"/>
      <c r="E40" s="39"/>
      <c r="F40" s="39"/>
      <c r="G40" s="39"/>
      <c r="H40" s="39"/>
      <c r="I40" s="39"/>
      <c r="J40" s="39"/>
      <c r="K40" s="39"/>
      <c r="L40" s="39"/>
      <c r="M40" s="39"/>
      <c r="N40" s="39"/>
    </row>
    <row r="41" spans="2:14" ht="15">
      <c r="B41" s="38"/>
      <c r="C41" s="38"/>
      <c r="D41" s="39"/>
      <c r="E41" s="39"/>
      <c r="F41" s="39"/>
      <c r="G41" s="39"/>
      <c r="H41" s="39"/>
      <c r="I41" s="39"/>
      <c r="J41" s="39"/>
      <c r="K41" s="39"/>
      <c r="L41" s="39"/>
      <c r="M41" s="39"/>
      <c r="N41" s="39"/>
    </row>
    <row r="42" spans="2:14" ht="15">
      <c r="B42" s="38"/>
      <c r="C42" s="38"/>
      <c r="D42" s="39"/>
      <c r="E42" s="39"/>
      <c r="F42" s="39"/>
      <c r="G42" s="39"/>
      <c r="H42" s="39"/>
      <c r="I42" s="39"/>
      <c r="J42" s="39"/>
      <c r="K42" s="39"/>
      <c r="L42" s="39"/>
      <c r="M42" s="39"/>
      <c r="N42" s="39"/>
    </row>
    <row r="43" spans="2:14" ht="15">
      <c r="B43" s="38"/>
      <c r="C43" s="38"/>
      <c r="D43" s="39"/>
      <c r="E43" s="39"/>
      <c r="F43" s="39"/>
      <c r="G43" s="39"/>
      <c r="H43" s="39"/>
      <c r="I43" s="39"/>
      <c r="J43" s="39"/>
      <c r="K43" s="39"/>
      <c r="L43" s="39"/>
      <c r="M43" s="39"/>
      <c r="N43" s="39"/>
    </row>
    <row r="44" spans="2:14" ht="15">
      <c r="B44" s="38"/>
      <c r="C44" s="38"/>
      <c r="D44" s="39"/>
      <c r="E44" s="39"/>
      <c r="F44" s="39"/>
      <c r="G44" s="39"/>
      <c r="H44" s="39"/>
      <c r="I44" s="39"/>
      <c r="J44" s="39"/>
      <c r="K44" s="39"/>
      <c r="L44" s="39"/>
      <c r="M44" s="39"/>
      <c r="N44" s="39"/>
    </row>
    <row r="45" spans="2:14" ht="15">
      <c r="B45" s="38"/>
      <c r="C45" s="38"/>
      <c r="D45" s="39"/>
      <c r="E45" s="39"/>
      <c r="F45" s="39"/>
      <c r="G45" s="39"/>
      <c r="H45" s="39"/>
      <c r="I45" s="39"/>
      <c r="J45" s="39"/>
      <c r="K45" s="39"/>
      <c r="L45" s="39"/>
      <c r="M45" s="39"/>
      <c r="N45" s="39"/>
    </row>
    <row r="46" spans="2:14" ht="15">
      <c r="B46" s="38"/>
      <c r="C46" s="38"/>
      <c r="D46" s="39"/>
      <c r="E46" s="39"/>
      <c r="F46" s="39"/>
      <c r="G46" s="39"/>
      <c r="H46" s="39"/>
      <c r="I46" s="39"/>
      <c r="J46" s="39"/>
      <c r="K46" s="39"/>
      <c r="L46" s="39"/>
      <c r="M46" s="39"/>
      <c r="N46" s="39"/>
    </row>
    <row r="47" spans="2:14" ht="15">
      <c r="B47" s="38"/>
      <c r="C47" s="38"/>
      <c r="D47" s="39"/>
      <c r="E47" s="39"/>
      <c r="F47" s="39"/>
      <c r="G47" s="39"/>
      <c r="H47" s="39"/>
      <c r="I47" s="39"/>
      <c r="J47" s="39"/>
      <c r="K47" s="39"/>
      <c r="L47" s="39"/>
      <c r="M47" s="39"/>
      <c r="N47" s="39"/>
    </row>
    <row r="48" spans="2:14" ht="15">
      <c r="B48" s="38"/>
      <c r="C48" s="38"/>
      <c r="D48" s="39"/>
      <c r="E48" s="39"/>
      <c r="F48" s="39"/>
      <c r="G48" s="39"/>
      <c r="H48" s="39"/>
      <c r="I48" s="39"/>
      <c r="J48" s="39"/>
      <c r="K48" s="39"/>
      <c r="L48" s="39"/>
      <c r="M48" s="39"/>
      <c r="N48" s="39"/>
    </row>
    <row r="49" spans="2:14" ht="15">
      <c r="B49" s="38"/>
      <c r="C49" s="38"/>
      <c r="D49" s="39"/>
      <c r="E49" s="39"/>
      <c r="F49" s="39"/>
      <c r="G49" s="39"/>
      <c r="H49" s="39"/>
      <c r="I49" s="39"/>
      <c r="J49" s="39"/>
      <c r="K49" s="39"/>
      <c r="L49" s="39"/>
      <c r="M49" s="39"/>
      <c r="N49" s="39"/>
    </row>
    <row r="50" spans="2:14" ht="15">
      <c r="B50" s="38"/>
      <c r="C50" s="38"/>
      <c r="D50" s="39"/>
      <c r="E50" s="39"/>
      <c r="F50" s="39"/>
      <c r="G50" s="39"/>
      <c r="H50" s="39"/>
      <c r="I50" s="39"/>
      <c r="J50" s="39"/>
      <c r="K50" s="39"/>
      <c r="L50" s="39"/>
      <c r="M50" s="39"/>
      <c r="N50" s="39"/>
    </row>
    <row r="52" spans="2:14" ht="27" customHeight="1">
      <c r="B52" s="244"/>
      <c r="C52" s="244"/>
      <c r="D52" s="244"/>
      <c r="E52" s="244"/>
      <c r="F52" s="244"/>
      <c r="G52" s="244"/>
      <c r="H52" s="244"/>
      <c r="I52" s="244"/>
      <c r="J52" s="244"/>
      <c r="K52" s="244"/>
      <c r="L52" s="244"/>
      <c r="M52" s="244"/>
      <c r="N52" s="244"/>
    </row>
    <row r="60" spans="2:4" ht="15">
      <c r="B60" s="38"/>
      <c r="C60" s="38"/>
      <c r="D60" s="40"/>
    </row>
    <row r="61" spans="2:10" ht="15">
      <c r="B61" s="38"/>
      <c r="C61" s="38"/>
      <c r="D61" s="40"/>
      <c r="E61" s="245"/>
      <c r="F61" s="245"/>
      <c r="G61" s="245"/>
      <c r="H61" s="41"/>
      <c r="I61" s="41"/>
      <c r="J61" s="41"/>
    </row>
    <row r="62" spans="1:10" ht="15">
      <c r="A62" s="79"/>
      <c r="B62" s="38"/>
      <c r="C62" s="38"/>
      <c r="E62" s="42"/>
      <c r="F62" s="41"/>
      <c r="G62" s="41"/>
      <c r="H62" s="41"/>
      <c r="I62" s="41"/>
      <c r="J62" s="41"/>
    </row>
    <row r="63" spans="4:11" ht="27" customHeight="1" hidden="1">
      <c r="D63" s="245" t="s">
        <v>68</v>
      </c>
      <c r="E63" s="245"/>
      <c r="F63" s="245"/>
      <c r="G63" s="245"/>
      <c r="H63" s="245"/>
      <c r="I63" s="245"/>
      <c r="J63" s="245"/>
      <c r="K63" s="245"/>
    </row>
    <row r="64" ht="16.5" customHeight="1"/>
    <row r="79" ht="15" hidden="1">
      <c r="A79" s="43" t="s">
        <v>69</v>
      </c>
    </row>
    <row r="80" ht="15" hidden="1">
      <c r="A80" s="43" t="s">
        <v>70</v>
      </c>
    </row>
  </sheetData>
  <sheetProtection selectLockedCells="1" selectUnlockedCells="1"/>
  <mergeCells count="11">
    <mergeCell ref="A1:N1"/>
    <mergeCell ref="A2:N2"/>
    <mergeCell ref="A3:N3"/>
    <mergeCell ref="A5:N5"/>
    <mergeCell ref="A6:N6"/>
    <mergeCell ref="A7:N7"/>
    <mergeCell ref="E9:L9"/>
    <mergeCell ref="B31:P31"/>
    <mergeCell ref="B52:N52"/>
    <mergeCell ref="E61:G61"/>
    <mergeCell ref="D63:K63"/>
  </mergeCells>
  <printOptions/>
  <pageMargins left="0.7083333333333334" right="0.7083333333333334" top="0.7479166666666667" bottom="0.7479166666666667" header="0.5118055555555555" footer="0.5118055555555555"/>
  <pageSetup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P50"/>
  <sheetViews>
    <sheetView zoomScale="125" zoomScaleNormal="125" zoomScalePageLayoutView="0" workbookViewId="0" topLeftCell="A7">
      <selection activeCell="K20" sqref="K20"/>
    </sheetView>
  </sheetViews>
  <sheetFormatPr defaultColWidth="11.421875" defaultRowHeight="15"/>
  <cols>
    <col min="1" max="1" width="9.421875" style="79" customWidth="1"/>
    <col min="2" max="4" width="11.421875" style="79" customWidth="1"/>
    <col min="5" max="5" width="10.00390625" style="79" customWidth="1"/>
    <col min="6" max="6" width="7.00390625" style="79" customWidth="1"/>
    <col min="7" max="8" width="0" style="79" hidden="1" customWidth="1"/>
    <col min="9" max="9" width="18.7109375" style="79" customWidth="1"/>
    <col min="10" max="10" width="4.28125" style="79" customWidth="1"/>
    <col min="11" max="11" width="16.140625" style="79" customWidth="1"/>
    <col min="12" max="12" width="11.7109375" style="79" customWidth="1"/>
    <col min="13" max="13" width="11.28125" style="79" customWidth="1"/>
    <col min="14" max="16384" width="11.421875" style="79" customWidth="1"/>
  </cols>
  <sheetData>
    <row r="1" spans="1:11" ht="12.75">
      <c r="A1" s="237" t="s">
        <v>0</v>
      </c>
      <c r="B1" s="237"/>
      <c r="C1" s="237"/>
      <c r="D1" s="237"/>
      <c r="E1" s="237"/>
      <c r="F1" s="237"/>
      <c r="G1" s="237"/>
      <c r="H1" s="237"/>
      <c r="I1" s="237"/>
      <c r="J1" s="237"/>
      <c r="K1" s="237"/>
    </row>
    <row r="2" spans="1:11" ht="12.75">
      <c r="A2" s="238" t="s">
        <v>1</v>
      </c>
      <c r="B2" s="238"/>
      <c r="C2" s="238"/>
      <c r="D2" s="238"/>
      <c r="E2" s="238"/>
      <c r="F2" s="238"/>
      <c r="G2" s="238"/>
      <c r="H2" s="238"/>
      <c r="I2" s="238"/>
      <c r="J2" s="238"/>
      <c r="K2" s="238"/>
    </row>
    <row r="3" spans="1:11" ht="12.75">
      <c r="A3" s="247" t="s">
        <v>2</v>
      </c>
      <c r="B3" s="247"/>
      <c r="C3" s="247"/>
      <c r="D3" s="247"/>
      <c r="E3" s="247"/>
      <c r="F3" s="247"/>
      <c r="G3" s="247"/>
      <c r="H3" s="247"/>
      <c r="I3" s="247"/>
      <c r="J3" s="247"/>
      <c r="K3" s="247"/>
    </row>
    <row r="5" spans="1:13" ht="15.75" customHeight="1">
      <c r="A5" s="248" t="s">
        <v>370</v>
      </c>
      <c r="B5" s="248"/>
      <c r="C5" s="248"/>
      <c r="D5" s="248"/>
      <c r="E5" s="248"/>
      <c r="F5" s="248"/>
      <c r="G5" s="248"/>
      <c r="H5" s="248"/>
      <c r="I5" s="248"/>
      <c r="J5" s="248"/>
      <c r="K5" s="248"/>
      <c r="L5" s="248"/>
      <c r="M5" s="248"/>
    </row>
    <row r="6" spans="1:11" ht="16.5" customHeight="1">
      <c r="A6" s="241" t="s">
        <v>3</v>
      </c>
      <c r="B6" s="241"/>
      <c r="C6" s="241"/>
      <c r="D6" s="241"/>
      <c r="E6" s="241"/>
      <c r="F6" s="241"/>
      <c r="G6" s="241"/>
      <c r="H6" s="241"/>
      <c r="I6" s="241"/>
      <c r="J6" s="241"/>
      <c r="K6" s="241"/>
    </row>
    <row r="7" spans="9:11" ht="12.75" customHeight="1">
      <c r="I7" s="44" t="s">
        <v>6</v>
      </c>
      <c r="K7" s="5" t="s">
        <v>251</v>
      </c>
    </row>
    <row r="8" spans="9:11" ht="12.75">
      <c r="I8" s="44" t="s">
        <v>10</v>
      </c>
      <c r="K8" s="5" t="s">
        <v>7</v>
      </c>
    </row>
    <row r="9" spans="9:11" ht="12.75">
      <c r="I9" s="44" t="s">
        <v>9</v>
      </c>
      <c r="K9" s="5" t="s">
        <v>10</v>
      </c>
    </row>
    <row r="10" spans="9:11" ht="12.75">
      <c r="I10" s="5" t="str">
        <f>'bs'!E11</f>
        <v>30/6/2013</v>
      </c>
      <c r="K10" s="5" t="str">
        <f>pnl!H13</f>
        <v>30/06/12</v>
      </c>
    </row>
    <row r="11" spans="9:11" ht="12.75">
      <c r="I11" s="5" t="s">
        <v>11</v>
      </c>
      <c r="K11" s="5" t="s">
        <v>11</v>
      </c>
    </row>
    <row r="12" spans="9:11" ht="12.75">
      <c r="I12" s="44" t="s">
        <v>12</v>
      </c>
      <c r="K12" s="44" t="s">
        <v>12</v>
      </c>
    </row>
    <row r="13" spans="9:11" ht="12.75">
      <c r="I13" s="5"/>
      <c r="K13" s="5"/>
    </row>
    <row r="14" ht="12.75">
      <c r="A14" s="45" t="s">
        <v>71</v>
      </c>
    </row>
    <row r="15" spans="1:11" ht="12.75">
      <c r="A15" s="79" t="s">
        <v>321</v>
      </c>
      <c r="I15" s="74">
        <v>-735</v>
      </c>
      <c r="K15" s="74">
        <v>-598</v>
      </c>
    </row>
    <row r="16" spans="1:11" ht="12.75">
      <c r="A16" s="79" t="s">
        <v>72</v>
      </c>
      <c r="I16" s="74"/>
      <c r="K16" s="74"/>
    </row>
    <row r="17" spans="1:11" ht="12.75">
      <c r="A17" s="79" t="s">
        <v>73</v>
      </c>
      <c r="I17" s="74">
        <v>167</v>
      </c>
      <c r="K17" s="74">
        <v>338</v>
      </c>
    </row>
    <row r="18" spans="1:11" ht="13.5" customHeight="1">
      <c r="A18" s="79" t="s">
        <v>74</v>
      </c>
      <c r="I18" s="74">
        <v>0</v>
      </c>
      <c r="K18" s="74">
        <v>20</v>
      </c>
    </row>
    <row r="19" spans="1:13" ht="15" customHeight="1">
      <c r="A19" s="79" t="s">
        <v>75</v>
      </c>
      <c r="I19" s="74">
        <v>165</v>
      </c>
      <c r="K19" s="74">
        <v>193</v>
      </c>
      <c r="M19" s="155" t="s">
        <v>76</v>
      </c>
    </row>
    <row r="20" spans="1:11" ht="12.75">
      <c r="A20" s="79" t="s">
        <v>77</v>
      </c>
      <c r="I20" s="74">
        <v>1</v>
      </c>
      <c r="K20" s="74">
        <v>6</v>
      </c>
    </row>
    <row r="21" spans="1:11" ht="13.5" customHeight="1">
      <c r="A21" s="79" t="s">
        <v>78</v>
      </c>
      <c r="I21" s="74">
        <v>-245</v>
      </c>
      <c r="K21" s="74">
        <v>-2</v>
      </c>
    </row>
    <row r="22" spans="1:11" ht="12.75" customHeight="1">
      <c r="A22" s="79" t="s">
        <v>322</v>
      </c>
      <c r="I22" s="156">
        <f>SUM(I15:I21)</f>
        <v>-647</v>
      </c>
      <c r="K22" s="156">
        <f>SUM(K15:K21)</f>
        <v>-43</v>
      </c>
    </row>
    <row r="23" spans="1:11" ht="12.75">
      <c r="A23" s="79" t="s">
        <v>372</v>
      </c>
      <c r="I23" s="74">
        <v>-228</v>
      </c>
      <c r="J23" s="74"/>
      <c r="K23" s="74">
        <v>-193</v>
      </c>
    </row>
    <row r="24" spans="1:11" ht="12.75">
      <c r="A24" s="79" t="s">
        <v>371</v>
      </c>
      <c r="I24" s="74">
        <v>-192</v>
      </c>
      <c r="J24" s="74"/>
      <c r="K24" s="74">
        <v>224</v>
      </c>
    </row>
    <row r="25" spans="1:11" ht="12.75">
      <c r="A25" s="79" t="s">
        <v>224</v>
      </c>
      <c r="I25" s="156">
        <f>SUM(I22:I24)</f>
        <v>-1067</v>
      </c>
      <c r="J25" s="74"/>
      <c r="K25" s="156">
        <f>SUM(K22:K24)</f>
        <v>-12</v>
      </c>
    </row>
    <row r="26" spans="1:11" ht="12.75">
      <c r="A26" s="79" t="s">
        <v>79</v>
      </c>
      <c r="I26" s="74">
        <f>-I20</f>
        <v>-1</v>
      </c>
      <c r="J26" s="74"/>
      <c r="K26" s="74">
        <f>-K20</f>
        <v>-6</v>
      </c>
    </row>
    <row r="27" spans="1:11" ht="12.75">
      <c r="A27" s="79" t="s">
        <v>394</v>
      </c>
      <c r="I27" s="157">
        <f>SUM(I25:I26)</f>
        <v>-1068</v>
      </c>
      <c r="J27" s="74"/>
      <c r="K27" s="157">
        <f>SUM(K25:K26)</f>
        <v>-18</v>
      </c>
    </row>
    <row r="28" spans="9:11" ht="12.75">
      <c r="I28" s="74"/>
      <c r="J28" s="74"/>
      <c r="K28" s="155"/>
    </row>
    <row r="29" spans="1:10" ht="12.75">
      <c r="A29" s="45" t="s">
        <v>80</v>
      </c>
      <c r="I29" s="74"/>
      <c r="J29" s="74"/>
    </row>
    <row r="30" spans="1:11" ht="15">
      <c r="A30" s="79" t="s">
        <v>373</v>
      </c>
      <c r="I30" s="74">
        <v>-323</v>
      </c>
      <c r="J30" s="74"/>
      <c r="K30" s="234">
        <v>0</v>
      </c>
    </row>
    <row r="31" spans="1:11" ht="12.75" customHeight="1">
      <c r="A31" s="79" t="s">
        <v>81</v>
      </c>
      <c r="I31" s="74">
        <f>-I21</f>
        <v>245</v>
      </c>
      <c r="J31" s="74"/>
      <c r="K31" s="74">
        <v>2</v>
      </c>
    </row>
    <row r="32" spans="1:11" ht="12.75">
      <c r="A32" s="79" t="s">
        <v>395</v>
      </c>
      <c r="I32" s="157">
        <f>SUM(I30:I31)</f>
        <v>-78</v>
      </c>
      <c r="J32" s="74"/>
      <c r="K32" s="157">
        <f>SUM(K30:K31)</f>
        <v>2</v>
      </c>
    </row>
    <row r="33" spans="9:11" ht="15.75" customHeight="1">
      <c r="I33" s="74"/>
      <c r="J33" s="74"/>
      <c r="K33" s="74"/>
    </row>
    <row r="34" spans="9:11" ht="15.75" customHeight="1">
      <c r="I34" s="74"/>
      <c r="J34" s="74"/>
      <c r="K34" s="74"/>
    </row>
    <row r="35" spans="1:11" ht="12.75">
      <c r="A35" s="45" t="s">
        <v>323</v>
      </c>
      <c r="I35" s="74">
        <f>+I27+I32</f>
        <v>-1146</v>
      </c>
      <c r="J35" s="74"/>
      <c r="K35" s="74">
        <f>+K27+K32</f>
        <v>-16</v>
      </c>
    </row>
    <row r="36" spans="9:10" ht="12.75">
      <c r="I36" s="74"/>
      <c r="J36" s="74"/>
    </row>
    <row r="37" spans="1:11" ht="15">
      <c r="A37" s="79" t="s">
        <v>82</v>
      </c>
      <c r="I37" s="6">
        <v>15958</v>
      </c>
      <c r="J37" s="74"/>
      <c r="K37" s="153">
        <v>440</v>
      </c>
    </row>
    <row r="38" spans="9:10" ht="12.75">
      <c r="I38" s="74"/>
      <c r="J38" s="74"/>
    </row>
    <row r="39" spans="1:11" ht="12.75">
      <c r="A39" s="45" t="s">
        <v>83</v>
      </c>
      <c r="I39" s="158">
        <f>SUM(I35:I38)</f>
        <v>14812</v>
      </c>
      <c r="J39" s="74"/>
      <c r="K39" s="158">
        <f>SUM(K35:K38)</f>
        <v>424</v>
      </c>
    </row>
    <row r="40" spans="10:11" ht="12.75">
      <c r="J40" s="159"/>
      <c r="K40" s="155"/>
    </row>
    <row r="41" ht="12.75">
      <c r="J41" s="159"/>
    </row>
    <row r="42" ht="12.75">
      <c r="A42" s="46" t="s">
        <v>84</v>
      </c>
    </row>
    <row r="43" spans="1:16" ht="35.25" customHeight="1">
      <c r="A43" s="46"/>
      <c r="P43" s="155"/>
    </row>
    <row r="44" spans="2:11" ht="12.75">
      <c r="B44" s="79" t="s">
        <v>40</v>
      </c>
      <c r="I44" s="74">
        <v>14812</v>
      </c>
      <c r="K44" s="74">
        <v>572</v>
      </c>
    </row>
    <row r="45" spans="2:11" ht="12.75">
      <c r="B45" s="79" t="s">
        <v>53</v>
      </c>
      <c r="I45" s="74">
        <v>0</v>
      </c>
      <c r="K45" s="74">
        <v>-148</v>
      </c>
    </row>
    <row r="46" spans="2:13" ht="15">
      <c r="B46" s="38"/>
      <c r="C46" s="245"/>
      <c r="D46" s="245"/>
      <c r="E46" s="245"/>
      <c r="I46" s="158">
        <f>SUM(I44:I45)</f>
        <v>14812</v>
      </c>
      <c r="K46" s="158">
        <f>SUM(K44:K45)</f>
        <v>424</v>
      </c>
      <c r="M46" s="155"/>
    </row>
    <row r="47" ht="12.75">
      <c r="N47" s="155"/>
    </row>
    <row r="48" spans="9:15" ht="12.75">
      <c r="I48" s="155"/>
      <c r="K48" s="155"/>
      <c r="N48" s="155"/>
      <c r="O48" s="155"/>
    </row>
    <row r="49" spans="1:11" ht="39" customHeight="1">
      <c r="A49" s="246" t="s">
        <v>261</v>
      </c>
      <c r="B49" s="246"/>
      <c r="C49" s="246"/>
      <c r="D49" s="246"/>
      <c r="E49" s="246"/>
      <c r="F49" s="246"/>
      <c r="G49" s="246"/>
      <c r="H49" s="246"/>
      <c r="I49" s="246"/>
      <c r="J49" s="246"/>
      <c r="K49" s="246"/>
    </row>
    <row r="50" spans="9:10" ht="12.75">
      <c r="I50" s="155">
        <f>+I39-I46</f>
        <v>0</v>
      </c>
      <c r="J50" s="155"/>
    </row>
  </sheetData>
  <sheetProtection selectLockedCells="1" selectUnlockedCells="1"/>
  <mergeCells count="7">
    <mergeCell ref="A49:K49"/>
    <mergeCell ref="A1:K1"/>
    <mergeCell ref="A2:K2"/>
    <mergeCell ref="A3:K3"/>
    <mergeCell ref="A5:M5"/>
    <mergeCell ref="A6:K6"/>
    <mergeCell ref="C46:E46"/>
  </mergeCells>
  <printOptions/>
  <pageMargins left="0.7" right="0.7" top="0.75" bottom="0.75" header="0.511805555555556" footer="0.511805555555556"/>
  <pageSetup fitToHeight="1" fitToWidth="1" horizontalDpi="300" verticalDpi="300" orientation="portrait" paperSize="9" scale="71" r:id="rId1"/>
  <rowBreaks count="1" manualBreakCount="1">
    <brk id="6" max="12" man="1"/>
  </rowBreaks>
  <colBreaks count="2" manualBreakCount="2">
    <brk id="10" max="48" man="1"/>
    <brk id="13" max="65535" man="1"/>
  </colBreaks>
</worksheet>
</file>

<file path=xl/worksheets/sheet5.xml><?xml version="1.0" encoding="utf-8"?>
<worksheet xmlns="http://schemas.openxmlformats.org/spreadsheetml/2006/main" xmlns:r="http://schemas.openxmlformats.org/officeDocument/2006/relationships">
  <dimension ref="A1:N381"/>
  <sheetViews>
    <sheetView tabSelected="1" zoomScale="125" zoomScaleNormal="125" zoomScaleSheetLayoutView="100" zoomScalePageLayoutView="0" workbookViewId="0" topLeftCell="A319">
      <selection activeCell="I334" sqref="I334"/>
    </sheetView>
  </sheetViews>
  <sheetFormatPr defaultColWidth="11.421875" defaultRowHeight="15"/>
  <cols>
    <col min="1" max="1" width="4.421875" style="89" customWidth="1"/>
    <col min="2" max="2" width="9.28125" style="79" customWidth="1"/>
    <col min="3" max="3" width="5.7109375" style="79" customWidth="1"/>
    <col min="4" max="4" width="11.421875" style="79" customWidth="1"/>
    <col min="5" max="5" width="10.140625" style="79" customWidth="1"/>
    <col min="6" max="6" width="0.71875" style="79" customWidth="1"/>
    <col min="7" max="7" width="14.7109375" style="79" customWidth="1"/>
    <col min="8" max="8" width="19.421875" style="79" customWidth="1"/>
    <col min="9" max="9" width="17.8515625" style="79" customWidth="1"/>
    <col min="10" max="10" width="9.8515625" style="79" customWidth="1"/>
    <col min="11" max="11" width="17.00390625" style="79" customWidth="1"/>
    <col min="12" max="12" width="13.140625" style="79" customWidth="1"/>
    <col min="13" max="13" width="14.28125" style="79" customWidth="1"/>
    <col min="14" max="16384" width="11.421875" style="79" customWidth="1"/>
  </cols>
  <sheetData>
    <row r="1" spans="1:13" s="74" customFormat="1" ht="12.75">
      <c r="A1" s="237" t="s">
        <v>0</v>
      </c>
      <c r="B1" s="237"/>
      <c r="C1" s="237"/>
      <c r="D1" s="237"/>
      <c r="E1" s="237"/>
      <c r="F1" s="237"/>
      <c r="G1" s="237"/>
      <c r="H1" s="237"/>
      <c r="I1" s="237"/>
      <c r="J1" s="237"/>
      <c r="K1" s="237"/>
      <c r="L1" s="237"/>
      <c r="M1" s="237"/>
    </row>
    <row r="2" spans="1:13" s="74" customFormat="1" ht="12.75">
      <c r="A2" s="268" t="s">
        <v>1</v>
      </c>
      <c r="B2" s="268"/>
      <c r="C2" s="268"/>
      <c r="D2" s="268"/>
      <c r="E2" s="268"/>
      <c r="F2" s="268"/>
      <c r="G2" s="268"/>
      <c r="H2" s="268"/>
      <c r="I2" s="268"/>
      <c r="J2" s="268"/>
      <c r="K2" s="268"/>
      <c r="L2" s="268"/>
      <c r="M2" s="268"/>
    </row>
    <row r="3" spans="1:13" s="74" customFormat="1" ht="12.75">
      <c r="A3" s="268" t="s">
        <v>2</v>
      </c>
      <c r="B3" s="268"/>
      <c r="C3" s="268"/>
      <c r="D3" s="268"/>
      <c r="E3" s="268"/>
      <c r="F3" s="268"/>
      <c r="G3" s="268"/>
      <c r="H3" s="268"/>
      <c r="I3" s="268"/>
      <c r="J3" s="268"/>
      <c r="K3" s="268"/>
      <c r="L3" s="268"/>
      <c r="M3" s="268"/>
    </row>
    <row r="4" spans="1:13" s="74" customFormat="1" ht="12.75">
      <c r="A4" s="47"/>
      <c r="B4" s="47"/>
      <c r="C4" s="47"/>
      <c r="D4" s="47"/>
      <c r="E4" s="47"/>
      <c r="F4" s="47"/>
      <c r="G4" s="47"/>
      <c r="H4" s="47"/>
      <c r="I4" s="47"/>
      <c r="J4" s="47"/>
      <c r="K4" s="47"/>
      <c r="L4" s="47"/>
      <c r="M4" s="47"/>
    </row>
    <row r="5" ht="12.75">
      <c r="A5" s="48" t="s">
        <v>85</v>
      </c>
    </row>
    <row r="7" spans="1:2" ht="12.75">
      <c r="A7" s="89" t="s">
        <v>86</v>
      </c>
      <c r="B7" s="45" t="s">
        <v>87</v>
      </c>
    </row>
    <row r="8" ht="12.75" customHeight="1">
      <c r="B8" s="45"/>
    </row>
    <row r="9" spans="2:13" ht="51" customHeight="1">
      <c r="B9" s="263" t="s">
        <v>374</v>
      </c>
      <c r="C9" s="263"/>
      <c r="D9" s="263"/>
      <c r="E9" s="263"/>
      <c r="F9" s="263"/>
      <c r="G9" s="263"/>
      <c r="H9" s="263"/>
      <c r="I9" s="263"/>
      <c r="J9" s="263"/>
      <c r="K9" s="263"/>
      <c r="L9" s="263"/>
      <c r="M9" s="263"/>
    </row>
    <row r="10" spans="2:13" ht="12.75" customHeight="1">
      <c r="B10" s="81"/>
      <c r="C10" s="81"/>
      <c r="D10" s="81"/>
      <c r="E10" s="81"/>
      <c r="F10" s="81"/>
      <c r="G10" s="81"/>
      <c r="H10" s="81"/>
      <c r="I10" s="81"/>
      <c r="J10" s="81"/>
      <c r="K10" s="81"/>
      <c r="L10" s="81"/>
      <c r="M10" s="81"/>
    </row>
    <row r="11" spans="2:13" ht="18" customHeight="1">
      <c r="B11" s="263" t="s">
        <v>334</v>
      </c>
      <c r="C11" s="263"/>
      <c r="D11" s="263"/>
      <c r="E11" s="263"/>
      <c r="F11" s="263"/>
      <c r="G11" s="263"/>
      <c r="H11" s="263"/>
      <c r="I11" s="263"/>
      <c r="J11" s="263"/>
      <c r="K11" s="263"/>
      <c r="L11" s="263"/>
      <c r="M11" s="263"/>
    </row>
    <row r="12" spans="2:13" ht="12.75" customHeight="1">
      <c r="B12" s="81"/>
      <c r="C12" s="81"/>
      <c r="D12" s="81"/>
      <c r="E12" s="81"/>
      <c r="F12" s="81"/>
      <c r="G12" s="81"/>
      <c r="H12" s="81"/>
      <c r="I12" s="81"/>
      <c r="J12" s="81"/>
      <c r="K12" s="81"/>
      <c r="L12" s="81"/>
      <c r="M12" s="81"/>
    </row>
    <row r="13" spans="2:13" ht="18" customHeight="1">
      <c r="B13" s="204" t="s">
        <v>358</v>
      </c>
      <c r="C13" s="203"/>
      <c r="D13" s="203"/>
      <c r="E13" s="203"/>
      <c r="F13" s="203"/>
      <c r="G13" s="203"/>
      <c r="H13" s="203"/>
      <c r="I13" s="203"/>
      <c r="J13" s="81"/>
      <c r="K13" s="81"/>
      <c r="L13" s="81"/>
      <c r="M13" s="81"/>
    </row>
    <row r="14" spans="2:13" ht="13.5" customHeight="1">
      <c r="B14" s="203"/>
      <c r="C14" s="205" t="s">
        <v>335</v>
      </c>
      <c r="D14" s="203"/>
      <c r="E14" s="203"/>
      <c r="F14" s="203"/>
      <c r="G14" s="203"/>
      <c r="H14" s="203"/>
      <c r="I14" s="203"/>
      <c r="J14" s="81"/>
      <c r="K14" s="81"/>
      <c r="L14" s="81"/>
      <c r="M14" s="81"/>
    </row>
    <row r="15" spans="2:13" ht="15.75" customHeight="1">
      <c r="B15" s="203"/>
      <c r="C15" s="205" t="s">
        <v>336</v>
      </c>
      <c r="D15" s="203"/>
      <c r="E15" s="203"/>
      <c r="F15" s="203"/>
      <c r="G15" s="203"/>
      <c r="H15" s="203"/>
      <c r="I15" s="203"/>
      <c r="J15" s="81"/>
      <c r="K15" s="81"/>
      <c r="L15" s="81"/>
      <c r="M15" s="81"/>
    </row>
    <row r="16" spans="2:13" ht="16.5" customHeight="1">
      <c r="B16" s="203"/>
      <c r="C16" s="205" t="s">
        <v>337</v>
      </c>
      <c r="D16" s="203"/>
      <c r="E16" s="203"/>
      <c r="F16" s="203"/>
      <c r="G16" s="203"/>
      <c r="H16" s="203"/>
      <c r="I16" s="203"/>
      <c r="J16" s="81"/>
      <c r="K16" s="81"/>
      <c r="L16" s="81"/>
      <c r="M16" s="81"/>
    </row>
    <row r="17" spans="2:13" ht="18" customHeight="1">
      <c r="B17" s="203"/>
      <c r="C17" s="205" t="s">
        <v>338</v>
      </c>
      <c r="D17" s="203"/>
      <c r="E17" s="203"/>
      <c r="F17" s="203"/>
      <c r="G17" s="203"/>
      <c r="H17" s="203"/>
      <c r="I17" s="203"/>
      <c r="J17" s="81"/>
      <c r="K17" s="81"/>
      <c r="L17" s="81"/>
      <c r="M17" s="81"/>
    </row>
    <row r="18" spans="2:13" ht="13.5" customHeight="1">
      <c r="B18" s="203"/>
      <c r="C18" s="205" t="s">
        <v>339</v>
      </c>
      <c r="D18" s="203"/>
      <c r="E18" s="203"/>
      <c r="F18" s="203"/>
      <c r="G18" s="203"/>
      <c r="H18" s="203"/>
      <c r="I18" s="203"/>
      <c r="J18" s="81"/>
      <c r="K18" s="81"/>
      <c r="L18" s="81"/>
      <c r="M18" s="81"/>
    </row>
    <row r="19" spans="2:13" ht="19.5" customHeight="1">
      <c r="B19" s="203"/>
      <c r="C19" s="205" t="s">
        <v>340</v>
      </c>
      <c r="D19" s="203"/>
      <c r="E19" s="203"/>
      <c r="F19" s="203"/>
      <c r="G19" s="203"/>
      <c r="H19" s="203"/>
      <c r="I19" s="203"/>
      <c r="J19" s="81"/>
      <c r="K19" s="81"/>
      <c r="L19" s="81"/>
      <c r="M19" s="81"/>
    </row>
    <row r="20" spans="2:13" ht="18" customHeight="1">
      <c r="B20" s="81"/>
      <c r="C20" s="205" t="s">
        <v>341</v>
      </c>
      <c r="D20" s="81"/>
      <c r="E20" s="81"/>
      <c r="F20" s="81"/>
      <c r="G20" s="81"/>
      <c r="H20" s="81"/>
      <c r="I20" s="81"/>
      <c r="J20" s="81"/>
      <c r="K20" s="81"/>
      <c r="L20" s="81"/>
      <c r="M20" s="81"/>
    </row>
    <row r="21" spans="2:13" ht="18" customHeight="1">
      <c r="B21" s="81"/>
      <c r="C21" s="205" t="s">
        <v>342</v>
      </c>
      <c r="D21" s="81"/>
      <c r="E21" s="81"/>
      <c r="F21" s="81"/>
      <c r="G21" s="81"/>
      <c r="H21" s="81"/>
      <c r="I21" s="81"/>
      <c r="J21" s="81"/>
      <c r="K21" s="81"/>
      <c r="L21" s="81"/>
      <c r="M21" s="81"/>
    </row>
    <row r="22" spans="2:13" ht="19.5" customHeight="1">
      <c r="B22" s="203"/>
      <c r="C22" s="205" t="s">
        <v>343</v>
      </c>
      <c r="D22" s="203"/>
      <c r="E22" s="203"/>
      <c r="F22" s="203"/>
      <c r="G22" s="203"/>
      <c r="H22" s="203"/>
      <c r="I22" s="203"/>
      <c r="J22" s="81"/>
      <c r="K22" s="81"/>
      <c r="L22" s="81"/>
      <c r="M22" s="81"/>
    </row>
    <row r="23" spans="2:13" ht="18" customHeight="1">
      <c r="B23" s="203"/>
      <c r="C23" s="205" t="s">
        <v>344</v>
      </c>
      <c r="D23" s="203"/>
      <c r="E23" s="203"/>
      <c r="F23" s="203"/>
      <c r="G23" s="203"/>
      <c r="H23" s="203"/>
      <c r="I23" s="203"/>
      <c r="J23" s="81"/>
      <c r="K23" s="81"/>
      <c r="L23" s="81"/>
      <c r="M23" s="81"/>
    </row>
    <row r="24" spans="2:13" ht="19.5" customHeight="1">
      <c r="B24" s="203"/>
      <c r="C24" s="205" t="s">
        <v>345</v>
      </c>
      <c r="D24" s="203"/>
      <c r="E24" s="203"/>
      <c r="F24" s="203"/>
      <c r="G24" s="203"/>
      <c r="H24" s="203"/>
      <c r="I24" s="203"/>
      <c r="J24" s="81"/>
      <c r="K24" s="81"/>
      <c r="L24" s="81"/>
      <c r="M24" s="81"/>
    </row>
    <row r="25" spans="2:13" ht="19.5" customHeight="1">
      <c r="B25" s="203"/>
      <c r="C25" s="205" t="s">
        <v>346</v>
      </c>
      <c r="D25" s="203"/>
      <c r="E25" s="203"/>
      <c r="F25" s="203"/>
      <c r="G25" s="203"/>
      <c r="H25" s="203"/>
      <c r="I25" s="203"/>
      <c r="J25" s="81"/>
      <c r="K25" s="81"/>
      <c r="L25" s="81"/>
      <c r="M25" s="81"/>
    </row>
    <row r="26" spans="2:13" ht="21.75" customHeight="1">
      <c r="B26" s="203"/>
      <c r="C26" s="205" t="s">
        <v>347</v>
      </c>
      <c r="D26" s="203"/>
      <c r="E26" s="203"/>
      <c r="F26" s="203"/>
      <c r="G26" s="203"/>
      <c r="H26" s="203"/>
      <c r="I26" s="203"/>
      <c r="J26" s="81"/>
      <c r="K26" s="81"/>
      <c r="L26" s="81"/>
      <c r="M26" s="81"/>
    </row>
    <row r="27" spans="2:13" ht="21.75" customHeight="1">
      <c r="B27" s="203"/>
      <c r="C27" s="205" t="s">
        <v>348</v>
      </c>
      <c r="D27" s="203"/>
      <c r="E27" s="203"/>
      <c r="F27" s="203"/>
      <c r="G27" s="203"/>
      <c r="H27" s="203"/>
      <c r="I27" s="203"/>
      <c r="J27" s="81"/>
      <c r="K27" s="81"/>
      <c r="L27" s="81"/>
      <c r="M27" s="81"/>
    </row>
    <row r="28" spans="2:13" ht="21.75" customHeight="1">
      <c r="B28" s="81"/>
      <c r="C28" s="205" t="s">
        <v>349</v>
      </c>
      <c r="D28" s="81"/>
      <c r="E28" s="81"/>
      <c r="F28" s="81"/>
      <c r="G28" s="81"/>
      <c r="H28" s="81"/>
      <c r="I28" s="81"/>
      <c r="J28" s="81"/>
      <c r="K28" s="81"/>
      <c r="L28" s="81"/>
      <c r="M28" s="81"/>
    </row>
    <row r="29" spans="2:13" ht="12.75" customHeight="1">
      <c r="B29" s="81"/>
      <c r="C29" s="205"/>
      <c r="D29" s="81"/>
      <c r="E29" s="81"/>
      <c r="F29" s="81"/>
      <c r="G29" s="81"/>
      <c r="H29" s="81"/>
      <c r="I29" s="81"/>
      <c r="J29" s="81"/>
      <c r="K29" s="81"/>
      <c r="L29" s="81"/>
      <c r="M29" s="81"/>
    </row>
    <row r="30" spans="2:13" ht="21.75" customHeight="1">
      <c r="B30" s="214" t="s">
        <v>359</v>
      </c>
      <c r="C30" s="205"/>
      <c r="D30" s="81"/>
      <c r="E30" s="81"/>
      <c r="F30" s="81"/>
      <c r="G30" s="81"/>
      <c r="H30" s="81"/>
      <c r="I30" s="81"/>
      <c r="J30" s="81"/>
      <c r="K30" s="81"/>
      <c r="L30" s="81"/>
      <c r="M30" s="81"/>
    </row>
    <row r="31" spans="2:13" ht="12" customHeight="1">
      <c r="B31" s="81"/>
      <c r="C31" s="148"/>
      <c r="D31" s="148"/>
      <c r="E31" s="148"/>
      <c r="F31" s="148"/>
      <c r="G31" s="148"/>
      <c r="H31" s="148"/>
      <c r="I31" s="148"/>
      <c r="J31" s="148"/>
      <c r="K31" s="148"/>
      <c r="L31" s="148"/>
      <c r="M31" s="148"/>
    </row>
    <row r="32" spans="2:13" ht="21.75" customHeight="1">
      <c r="B32" s="205" t="s">
        <v>350</v>
      </c>
      <c r="C32" s="205"/>
      <c r="D32" s="205"/>
      <c r="E32" s="205"/>
      <c r="F32" s="205"/>
      <c r="G32" s="205"/>
      <c r="H32" s="205"/>
      <c r="I32" s="205"/>
      <c r="J32" s="205"/>
      <c r="K32" s="205"/>
      <c r="L32" s="205"/>
      <c r="M32" s="205"/>
    </row>
    <row r="33" spans="2:13" ht="21.75" customHeight="1">
      <c r="B33" s="81"/>
      <c r="C33" s="205" t="s">
        <v>351</v>
      </c>
      <c r="D33" s="148"/>
      <c r="E33" s="148"/>
      <c r="F33" s="148"/>
      <c r="G33" s="148"/>
      <c r="H33" s="148"/>
      <c r="I33" s="148"/>
      <c r="J33" s="148"/>
      <c r="K33" s="148"/>
      <c r="L33" s="148"/>
      <c r="M33" s="148"/>
    </row>
    <row r="34" spans="2:13" ht="21.75" customHeight="1">
      <c r="B34" s="81"/>
      <c r="C34" s="205" t="s">
        <v>352</v>
      </c>
      <c r="D34" s="148"/>
      <c r="E34" s="148"/>
      <c r="F34" s="148"/>
      <c r="G34" s="148"/>
      <c r="H34" s="148"/>
      <c r="I34" s="148"/>
      <c r="J34" s="148"/>
      <c r="K34" s="148"/>
      <c r="L34" s="148"/>
      <c r="M34" s="148"/>
    </row>
    <row r="35" spans="2:13" ht="21.75" customHeight="1">
      <c r="B35" s="81"/>
      <c r="C35" s="205" t="s">
        <v>353</v>
      </c>
      <c r="D35" s="148"/>
      <c r="E35" s="148"/>
      <c r="F35" s="148"/>
      <c r="G35" s="148"/>
      <c r="H35" s="148"/>
      <c r="I35" s="148"/>
      <c r="J35" s="148"/>
      <c r="K35" s="148"/>
      <c r="L35" s="148"/>
      <c r="M35" s="148"/>
    </row>
    <row r="36" spans="2:13" ht="21.75" customHeight="1">
      <c r="B36" s="81"/>
      <c r="C36" s="205" t="s">
        <v>354</v>
      </c>
      <c r="D36" s="148"/>
      <c r="E36" s="148"/>
      <c r="F36" s="148"/>
      <c r="G36" s="148"/>
      <c r="H36" s="148"/>
      <c r="I36" s="148"/>
      <c r="J36" s="148"/>
      <c r="K36" s="148"/>
      <c r="L36" s="148"/>
      <c r="M36" s="148"/>
    </row>
    <row r="37" spans="2:13" ht="21.75" customHeight="1">
      <c r="B37" s="81"/>
      <c r="C37" s="205" t="s">
        <v>355</v>
      </c>
      <c r="D37" s="148"/>
      <c r="E37" s="148"/>
      <c r="F37" s="148"/>
      <c r="G37" s="148"/>
      <c r="H37" s="148"/>
      <c r="I37" s="148"/>
      <c r="J37" s="148"/>
      <c r="K37" s="148"/>
      <c r="L37" s="148"/>
      <c r="M37" s="148"/>
    </row>
    <row r="38" spans="2:13" ht="12" customHeight="1">
      <c r="B38" s="81"/>
      <c r="C38" s="148"/>
      <c r="D38" s="148"/>
      <c r="E38" s="148"/>
      <c r="F38" s="148"/>
      <c r="G38" s="148"/>
      <c r="H38" s="148"/>
      <c r="I38" s="148"/>
      <c r="J38" s="148"/>
      <c r="K38" s="148"/>
      <c r="L38" s="148"/>
      <c r="M38" s="148"/>
    </row>
    <row r="39" spans="2:13" ht="16.5" customHeight="1">
      <c r="B39" s="214" t="s">
        <v>356</v>
      </c>
      <c r="C39" s="205"/>
      <c r="D39" s="81"/>
      <c r="E39" s="81"/>
      <c r="F39" s="81"/>
      <c r="G39" s="81"/>
      <c r="H39" s="81"/>
      <c r="I39" s="81"/>
      <c r="J39" s="81"/>
      <c r="K39" s="81"/>
      <c r="L39" s="81"/>
      <c r="M39" s="81"/>
    </row>
    <row r="40" spans="2:14" ht="16.5" customHeight="1">
      <c r="B40" s="205" t="s">
        <v>357</v>
      </c>
      <c r="C40" s="205"/>
      <c r="D40" s="205"/>
      <c r="E40" s="205"/>
      <c r="F40" s="148"/>
      <c r="G40" s="148"/>
      <c r="H40" s="148"/>
      <c r="I40" s="148"/>
      <c r="J40" s="148"/>
      <c r="K40" s="148"/>
      <c r="L40" s="148"/>
      <c r="M40" s="148"/>
      <c r="N40" s="109"/>
    </row>
    <row r="41" spans="2:14" ht="16.5" customHeight="1">
      <c r="B41" s="205"/>
      <c r="C41" s="205"/>
      <c r="D41" s="205"/>
      <c r="E41" s="205"/>
      <c r="F41" s="148"/>
      <c r="G41" s="148"/>
      <c r="H41" s="148"/>
      <c r="I41" s="148"/>
      <c r="J41" s="148"/>
      <c r="K41" s="148"/>
      <c r="L41" s="148"/>
      <c r="M41" s="148"/>
      <c r="N41" s="109"/>
    </row>
    <row r="42" spans="1:2" ht="12.75">
      <c r="A42" s="89" t="s">
        <v>88</v>
      </c>
      <c r="B42" s="45" t="s">
        <v>89</v>
      </c>
    </row>
    <row r="43" ht="12.75">
      <c r="B43" s="45"/>
    </row>
    <row r="44" spans="2:13" ht="12.75" customHeight="1">
      <c r="B44" s="263" t="s">
        <v>318</v>
      </c>
      <c r="C44" s="263"/>
      <c r="D44" s="263"/>
      <c r="E44" s="263"/>
      <c r="F44" s="263"/>
      <c r="G44" s="263"/>
      <c r="H44" s="263"/>
      <c r="I44" s="263"/>
      <c r="J44" s="263"/>
      <c r="K44" s="263"/>
      <c r="L44" s="263"/>
      <c r="M44" s="263"/>
    </row>
    <row r="45" spans="2:13" ht="16.5" customHeight="1">
      <c r="B45" s="80"/>
      <c r="C45" s="80"/>
      <c r="D45" s="80"/>
      <c r="E45" s="80"/>
      <c r="F45" s="80"/>
      <c r="G45" s="80"/>
      <c r="H45" s="80"/>
      <c r="I45" s="80"/>
      <c r="J45" s="80"/>
      <c r="K45" s="80"/>
      <c r="L45" s="80"/>
      <c r="M45" s="80"/>
    </row>
    <row r="46" spans="1:13" ht="12.75">
      <c r="A46" s="89" t="s">
        <v>90</v>
      </c>
      <c r="B46" s="49" t="s">
        <v>91</v>
      </c>
      <c r="C46" s="80"/>
      <c r="D46" s="80"/>
      <c r="E46" s="80"/>
      <c r="F46" s="80"/>
      <c r="G46" s="80"/>
      <c r="H46" s="80"/>
      <c r="I46" s="80"/>
      <c r="J46" s="80"/>
      <c r="K46" s="80"/>
      <c r="L46" s="80"/>
      <c r="M46" s="80"/>
    </row>
    <row r="47" spans="2:13" ht="12.75">
      <c r="B47" s="49"/>
      <c r="C47" s="80"/>
      <c r="D47" s="80"/>
      <c r="E47" s="80"/>
      <c r="F47" s="80"/>
      <c r="G47" s="80"/>
      <c r="H47" s="80"/>
      <c r="I47" s="80"/>
      <c r="J47" s="80"/>
      <c r="K47" s="80"/>
      <c r="L47" s="80"/>
      <c r="M47" s="80"/>
    </row>
    <row r="48" spans="2:13" ht="12.75" customHeight="1">
      <c r="B48" s="264" t="s">
        <v>92</v>
      </c>
      <c r="C48" s="264"/>
      <c r="D48" s="264"/>
      <c r="E48" s="264"/>
      <c r="F48" s="264"/>
      <c r="G48" s="264"/>
      <c r="H48" s="264"/>
      <c r="I48" s="264"/>
      <c r="J48" s="264"/>
      <c r="K48" s="264"/>
      <c r="L48" s="264"/>
      <c r="M48" s="264"/>
    </row>
    <row r="49" spans="2:13" ht="16.5" customHeight="1">
      <c r="B49" s="80"/>
      <c r="C49" s="80"/>
      <c r="D49" s="80"/>
      <c r="E49" s="80"/>
      <c r="F49" s="80"/>
      <c r="G49" s="80"/>
      <c r="H49" s="80"/>
      <c r="I49" s="80"/>
      <c r="J49" s="80"/>
      <c r="K49" s="80"/>
      <c r="L49" s="80"/>
      <c r="M49" s="80"/>
    </row>
    <row r="50" spans="1:2" ht="12.75">
      <c r="A50" s="89" t="s">
        <v>93</v>
      </c>
      <c r="B50" s="45" t="s">
        <v>94</v>
      </c>
    </row>
    <row r="51" ht="12.75">
      <c r="B51" s="45"/>
    </row>
    <row r="52" spans="2:13" ht="29.25" customHeight="1">
      <c r="B52" s="263" t="s">
        <v>95</v>
      </c>
      <c r="C52" s="263"/>
      <c r="D52" s="263"/>
      <c r="E52" s="263"/>
      <c r="F52" s="263"/>
      <c r="G52" s="263"/>
      <c r="H52" s="263"/>
      <c r="I52" s="263"/>
      <c r="J52" s="263"/>
      <c r="K52" s="263"/>
      <c r="L52" s="263"/>
      <c r="M52" s="263"/>
    </row>
    <row r="53" spans="2:13" ht="12.75">
      <c r="B53" s="80"/>
      <c r="C53" s="80"/>
      <c r="D53" s="80"/>
      <c r="E53" s="80"/>
      <c r="F53" s="80"/>
      <c r="G53" s="80"/>
      <c r="H53" s="80"/>
      <c r="I53" s="80"/>
      <c r="J53" s="80"/>
      <c r="K53" s="80"/>
      <c r="L53" s="80"/>
      <c r="M53" s="80"/>
    </row>
    <row r="54" spans="1:13" ht="12.75">
      <c r="A54" s="89" t="s">
        <v>96</v>
      </c>
      <c r="B54" s="49" t="s">
        <v>97</v>
      </c>
      <c r="C54" s="80"/>
      <c r="D54" s="80"/>
      <c r="E54" s="80"/>
      <c r="F54" s="80"/>
      <c r="G54" s="80"/>
      <c r="H54" s="80"/>
      <c r="I54" s="80"/>
      <c r="J54" s="80"/>
      <c r="K54" s="80"/>
      <c r="L54" s="80"/>
      <c r="M54" s="80"/>
    </row>
    <row r="55" spans="2:13" ht="12.75">
      <c r="B55" s="49"/>
      <c r="C55" s="80"/>
      <c r="D55" s="80"/>
      <c r="E55" s="80"/>
      <c r="F55" s="80"/>
      <c r="G55" s="80"/>
      <c r="H55" s="80"/>
      <c r="I55" s="80"/>
      <c r="J55" s="80"/>
      <c r="K55" s="80"/>
      <c r="L55" s="80"/>
      <c r="M55" s="80"/>
    </row>
    <row r="56" spans="2:13" ht="12.75" customHeight="1">
      <c r="B56" s="263" t="s">
        <v>98</v>
      </c>
      <c r="C56" s="263"/>
      <c r="D56" s="263"/>
      <c r="E56" s="263"/>
      <c r="F56" s="263"/>
      <c r="G56" s="263"/>
      <c r="H56" s="263"/>
      <c r="I56" s="263"/>
      <c r="J56" s="263"/>
      <c r="K56" s="263"/>
      <c r="L56" s="263"/>
      <c r="M56" s="263"/>
    </row>
    <row r="57" spans="2:13" ht="16.5" customHeight="1">
      <c r="B57" s="80"/>
      <c r="C57" s="80"/>
      <c r="D57" s="80"/>
      <c r="E57" s="80"/>
      <c r="F57" s="80"/>
      <c r="G57" s="80"/>
      <c r="H57" s="80"/>
      <c r="I57" s="80"/>
      <c r="J57" s="80"/>
      <c r="K57" s="80"/>
      <c r="L57" s="80"/>
      <c r="M57" s="80"/>
    </row>
    <row r="58" spans="1:13" ht="12.75">
      <c r="A58" s="89" t="s">
        <v>99</v>
      </c>
      <c r="B58" s="265" t="s">
        <v>100</v>
      </c>
      <c r="C58" s="265"/>
      <c r="D58" s="265"/>
      <c r="E58" s="265"/>
      <c r="F58" s="265"/>
      <c r="G58" s="265"/>
      <c r="H58" s="265"/>
      <c r="I58" s="265"/>
      <c r="J58" s="265"/>
      <c r="K58" s="265"/>
      <c r="L58" s="265"/>
      <c r="M58" s="265"/>
    </row>
    <row r="59" spans="2:13" ht="12.75">
      <c r="B59" s="49"/>
      <c r="C59" s="49"/>
      <c r="D59" s="49"/>
      <c r="E59" s="49"/>
      <c r="F59" s="49"/>
      <c r="G59" s="49"/>
      <c r="H59" s="49"/>
      <c r="I59" s="49"/>
      <c r="J59" s="49"/>
      <c r="K59" s="49"/>
      <c r="L59" s="49"/>
      <c r="M59" s="49"/>
    </row>
    <row r="60" spans="2:13" ht="26.25" customHeight="1">
      <c r="B60" s="263" t="s">
        <v>101</v>
      </c>
      <c r="C60" s="263"/>
      <c r="D60" s="263"/>
      <c r="E60" s="263"/>
      <c r="F60" s="263"/>
      <c r="G60" s="263"/>
      <c r="H60" s="263"/>
      <c r="I60" s="263"/>
      <c r="J60" s="263"/>
      <c r="K60" s="263"/>
      <c r="L60" s="263"/>
      <c r="M60" s="263"/>
    </row>
    <row r="61" spans="2:13" ht="16.5" customHeight="1">
      <c r="B61" s="94"/>
      <c r="C61" s="95"/>
      <c r="D61" s="96"/>
      <c r="E61" s="96"/>
      <c r="F61" s="96"/>
      <c r="G61" s="97"/>
      <c r="H61" s="98"/>
      <c r="I61" s="98"/>
      <c r="J61" s="98"/>
      <c r="K61" s="98"/>
      <c r="L61" s="98"/>
      <c r="M61" s="99"/>
    </row>
    <row r="62" spans="1:13" ht="12.75">
      <c r="A62" s="89" t="s">
        <v>102</v>
      </c>
      <c r="B62" s="265" t="s">
        <v>103</v>
      </c>
      <c r="C62" s="265"/>
      <c r="D62" s="265"/>
      <c r="E62" s="265"/>
      <c r="F62" s="265"/>
      <c r="G62" s="265"/>
      <c r="H62" s="265"/>
      <c r="I62" s="265"/>
      <c r="J62" s="265"/>
      <c r="K62" s="265"/>
      <c r="L62" s="265"/>
      <c r="M62" s="265"/>
    </row>
    <row r="63" spans="2:13" ht="12.75">
      <c r="B63" s="49"/>
      <c r="C63" s="49"/>
      <c r="D63" s="49"/>
      <c r="E63" s="49"/>
      <c r="F63" s="49"/>
      <c r="G63" s="49"/>
      <c r="H63" s="49"/>
      <c r="I63" s="49"/>
      <c r="J63" s="49"/>
      <c r="K63" s="49"/>
      <c r="L63" s="49"/>
      <c r="M63" s="49"/>
    </row>
    <row r="64" spans="2:13" ht="12.75" customHeight="1">
      <c r="B64" s="264" t="s">
        <v>104</v>
      </c>
      <c r="C64" s="264"/>
      <c r="D64" s="264"/>
      <c r="E64" s="264"/>
      <c r="F64" s="264"/>
      <c r="G64" s="264"/>
      <c r="H64" s="264"/>
      <c r="I64" s="264"/>
      <c r="J64" s="264"/>
      <c r="K64" s="264"/>
      <c r="L64" s="264"/>
      <c r="M64" s="264"/>
    </row>
    <row r="65" spans="2:13" ht="16.5" customHeight="1">
      <c r="B65" s="264"/>
      <c r="C65" s="264"/>
      <c r="D65" s="264"/>
      <c r="E65" s="264"/>
      <c r="F65" s="264"/>
      <c r="G65" s="264"/>
      <c r="H65" s="264"/>
      <c r="I65" s="264"/>
      <c r="J65" s="264"/>
      <c r="K65" s="264"/>
      <c r="L65" s="264"/>
      <c r="M65" s="264"/>
    </row>
    <row r="66" spans="1:13" ht="12.75">
      <c r="A66" s="89" t="s">
        <v>105</v>
      </c>
      <c r="B66" s="49" t="s">
        <v>106</v>
      </c>
      <c r="C66" s="50"/>
      <c r="D66" s="50"/>
      <c r="E66" s="50"/>
      <c r="F66" s="50"/>
      <c r="G66" s="50"/>
      <c r="H66" s="80"/>
      <c r="I66" s="80"/>
      <c r="J66" s="80"/>
      <c r="K66" s="80"/>
      <c r="L66" s="80"/>
      <c r="M66" s="80"/>
    </row>
    <row r="67" spans="2:13" ht="12.75">
      <c r="B67" s="49"/>
      <c r="C67" s="50"/>
      <c r="D67" s="50"/>
      <c r="E67" s="50"/>
      <c r="F67" s="50"/>
      <c r="G67" s="50"/>
      <c r="H67" s="80"/>
      <c r="I67" s="80"/>
      <c r="J67" s="80"/>
      <c r="K67" s="80"/>
      <c r="L67" s="80"/>
      <c r="M67" s="80"/>
    </row>
    <row r="68" spans="1:13" ht="12.75">
      <c r="A68" s="79"/>
      <c r="B68" s="83" t="s">
        <v>107</v>
      </c>
      <c r="C68" s="80"/>
      <c r="D68" s="80"/>
      <c r="E68" s="80"/>
      <c r="F68" s="80"/>
      <c r="G68" s="84"/>
      <c r="H68" s="84"/>
      <c r="I68" s="84"/>
      <c r="J68" s="84"/>
      <c r="K68" s="84"/>
      <c r="L68" s="84"/>
      <c r="M68" s="84"/>
    </row>
    <row r="69" spans="1:13" ht="12.75">
      <c r="A69" s="79"/>
      <c r="B69" s="83"/>
      <c r="C69" s="80"/>
      <c r="D69" s="80"/>
      <c r="E69" s="80"/>
      <c r="F69" s="80"/>
      <c r="G69" s="84"/>
      <c r="H69" s="84"/>
      <c r="I69" s="84"/>
      <c r="J69" s="84"/>
      <c r="K69" s="84"/>
      <c r="L69" s="84"/>
      <c r="M69" s="84"/>
    </row>
    <row r="70" spans="1:13" ht="12.75">
      <c r="A70" s="79"/>
      <c r="B70" s="83"/>
      <c r="C70" s="80"/>
      <c r="D70" s="80"/>
      <c r="E70" s="80"/>
      <c r="F70" s="80"/>
      <c r="G70" s="84"/>
      <c r="H70" s="84"/>
      <c r="I70" s="84"/>
      <c r="J70" s="84"/>
      <c r="K70" s="84"/>
      <c r="L70" s="84"/>
      <c r="M70" s="84"/>
    </row>
    <row r="71" spans="1:13" ht="38.25">
      <c r="A71" s="79"/>
      <c r="B71" s="20" t="s">
        <v>376</v>
      </c>
      <c r="C71" s="50"/>
      <c r="D71" s="50"/>
      <c r="E71" s="51" t="s">
        <v>108</v>
      </c>
      <c r="F71" s="51"/>
      <c r="G71" s="52" t="s">
        <v>319</v>
      </c>
      <c r="H71" s="51" t="s">
        <v>110</v>
      </c>
      <c r="I71" s="221" t="s">
        <v>384</v>
      </c>
      <c r="J71" s="221" t="s">
        <v>385</v>
      </c>
      <c r="K71" s="52" t="s">
        <v>112</v>
      </c>
      <c r="L71" s="52" t="s">
        <v>113</v>
      </c>
      <c r="M71" s="52" t="s">
        <v>114</v>
      </c>
    </row>
    <row r="72" spans="1:13" ht="12.75">
      <c r="A72" s="79"/>
      <c r="B72" s="20"/>
      <c r="C72" s="50"/>
      <c r="D72" s="50"/>
      <c r="E72" s="53" t="s">
        <v>12</v>
      </c>
      <c r="F72" s="53"/>
      <c r="G72" s="53" t="s">
        <v>12</v>
      </c>
      <c r="H72" s="53" t="s">
        <v>12</v>
      </c>
      <c r="I72" s="53" t="s">
        <v>12</v>
      </c>
      <c r="J72" s="53" t="s">
        <v>12</v>
      </c>
      <c r="K72" s="53" t="s">
        <v>12</v>
      </c>
      <c r="L72" s="53" t="s">
        <v>12</v>
      </c>
      <c r="M72" s="53" t="s">
        <v>12</v>
      </c>
    </row>
    <row r="73" spans="1:13" ht="15">
      <c r="A73" s="79"/>
      <c r="B73" s="20" t="s">
        <v>13</v>
      </c>
      <c r="C73" s="80"/>
      <c r="D73" s="80"/>
      <c r="E73" s="206">
        <v>0</v>
      </c>
      <c r="F73" s="80"/>
      <c r="G73" s="84">
        <v>491</v>
      </c>
      <c r="H73" s="110">
        <v>0</v>
      </c>
      <c r="I73" s="84">
        <v>116</v>
      </c>
      <c r="J73" s="111">
        <v>0</v>
      </c>
      <c r="K73" s="84">
        <f>SUM(E73:J73)</f>
        <v>607</v>
      </c>
      <c r="L73" s="90">
        <v>0</v>
      </c>
      <c r="M73" s="87">
        <f>SUM(K73:L73)</f>
        <v>607</v>
      </c>
    </row>
    <row r="74" spans="1:13" ht="12.75">
      <c r="A74" s="79"/>
      <c r="B74" s="83"/>
      <c r="C74" s="80"/>
      <c r="D74" s="80"/>
      <c r="E74" s="80"/>
      <c r="F74" s="80"/>
      <c r="G74" s="84"/>
      <c r="K74" s="84"/>
      <c r="L74" s="90"/>
      <c r="M74" s="87">
        <f>SUM(K74:L74)</f>
        <v>0</v>
      </c>
    </row>
    <row r="75" spans="1:13" ht="12.75">
      <c r="A75" s="79"/>
      <c r="B75" s="20" t="s">
        <v>115</v>
      </c>
      <c r="C75" s="80"/>
      <c r="D75" s="80"/>
      <c r="E75" s="80"/>
      <c r="F75" s="80"/>
      <c r="G75" s="84"/>
      <c r="K75" s="84"/>
      <c r="L75" s="90"/>
      <c r="M75" s="87">
        <f>SUM(K75:L75)</f>
        <v>0</v>
      </c>
    </row>
    <row r="76" spans="1:13" ht="12.75">
      <c r="A76" s="79"/>
      <c r="B76" s="83" t="s">
        <v>116</v>
      </c>
      <c r="C76" s="80"/>
      <c r="D76" s="80"/>
      <c r="E76" s="100">
        <v>-176</v>
      </c>
      <c r="F76" s="80"/>
      <c r="G76" s="84">
        <v>81</v>
      </c>
      <c r="H76" s="74">
        <v>-520</v>
      </c>
      <c r="I76" s="74">
        <v>-105</v>
      </c>
      <c r="J76" s="74">
        <f>-63-28</f>
        <v>-91</v>
      </c>
      <c r="K76" s="84">
        <f>SUM(E76:J76)</f>
        <v>-811</v>
      </c>
      <c r="L76" s="90">
        <v>0</v>
      </c>
      <c r="M76" s="87">
        <f>SUM(K76:L76)</f>
        <v>-811</v>
      </c>
    </row>
    <row r="77" spans="1:13" ht="12.75">
      <c r="A77" s="79"/>
      <c r="B77" s="83" t="s">
        <v>117</v>
      </c>
      <c r="C77" s="80"/>
      <c r="D77" s="80"/>
      <c r="E77" s="80"/>
      <c r="F77" s="80"/>
      <c r="G77" s="84"/>
      <c r="H77" s="84"/>
      <c r="I77" s="84"/>
      <c r="J77" s="84"/>
      <c r="K77" s="84"/>
      <c r="L77" s="90"/>
      <c r="M77" s="87">
        <v>-1</v>
      </c>
    </row>
    <row r="78" spans="1:13" ht="12.75">
      <c r="A78" s="79"/>
      <c r="B78" s="83" t="s">
        <v>78</v>
      </c>
      <c r="C78" s="80"/>
      <c r="D78" s="80"/>
      <c r="E78" s="80"/>
      <c r="F78" s="80"/>
      <c r="G78" s="84"/>
      <c r="H78" s="84"/>
      <c r="I78" s="84"/>
      <c r="J78" s="84"/>
      <c r="K78" s="84"/>
      <c r="L78" s="90"/>
      <c r="M78" s="91">
        <f>217+28</f>
        <v>245</v>
      </c>
    </row>
    <row r="79" spans="1:13" ht="12.75">
      <c r="A79" s="79"/>
      <c r="B79" s="83" t="s">
        <v>118</v>
      </c>
      <c r="C79" s="80"/>
      <c r="D79" s="80"/>
      <c r="E79" s="80"/>
      <c r="F79" s="80"/>
      <c r="G79" s="84"/>
      <c r="H79" s="84"/>
      <c r="I79" s="84"/>
      <c r="J79" s="84"/>
      <c r="K79" s="84"/>
      <c r="L79" s="90"/>
      <c r="M79" s="87">
        <f>M76+M77+M78</f>
        <v>-567</v>
      </c>
    </row>
    <row r="80" spans="1:13" ht="12.75">
      <c r="A80" s="79"/>
      <c r="B80" s="83" t="s">
        <v>119</v>
      </c>
      <c r="C80" s="80"/>
      <c r="D80" s="80"/>
      <c r="E80" s="80"/>
      <c r="F80" s="80"/>
      <c r="G80" s="84"/>
      <c r="H80" s="84"/>
      <c r="I80" s="84"/>
      <c r="J80" s="84"/>
      <c r="K80" s="84"/>
      <c r="L80" s="90"/>
      <c r="M80" s="87"/>
    </row>
    <row r="81" spans="1:13" ht="13.5" thickBot="1">
      <c r="A81" s="79"/>
      <c r="B81" s="83" t="s">
        <v>120</v>
      </c>
      <c r="C81" s="80"/>
      <c r="D81" s="80"/>
      <c r="E81" s="80"/>
      <c r="F81" s="80"/>
      <c r="G81" s="84"/>
      <c r="H81" s="84"/>
      <c r="I81" s="84"/>
      <c r="J81" s="84"/>
      <c r="K81" s="84"/>
      <c r="L81" s="90"/>
      <c r="M81" s="92">
        <f>SUM(M79:M80)</f>
        <v>-567</v>
      </c>
    </row>
    <row r="82" spans="1:13" ht="13.5" thickTop="1">
      <c r="A82" s="79"/>
      <c r="B82" s="83"/>
      <c r="C82" s="80"/>
      <c r="D82" s="80"/>
      <c r="E82" s="80"/>
      <c r="F82" s="80"/>
      <c r="G82" s="84"/>
      <c r="H82" s="84"/>
      <c r="I82" s="84"/>
      <c r="J82" s="84"/>
      <c r="K82" s="84"/>
      <c r="L82" s="90"/>
      <c r="M82" s="88"/>
    </row>
    <row r="83" spans="1:13" ht="12.75">
      <c r="A83" s="79"/>
      <c r="B83" s="20" t="s">
        <v>211</v>
      </c>
      <c r="C83" s="80"/>
      <c r="D83" s="80"/>
      <c r="E83" s="80"/>
      <c r="F83" s="80"/>
      <c r="G83" s="84"/>
      <c r="H83" s="84"/>
      <c r="I83" s="84"/>
      <c r="J83" s="84"/>
      <c r="K83" s="84"/>
      <c r="L83" s="90"/>
      <c r="M83" s="88"/>
    </row>
    <row r="84" spans="1:13" ht="12.75">
      <c r="A84" s="79"/>
      <c r="B84" s="83" t="s">
        <v>212</v>
      </c>
      <c r="C84" s="80"/>
      <c r="D84" s="80"/>
      <c r="E84" s="112">
        <v>2765</v>
      </c>
      <c r="F84" s="112"/>
      <c r="G84" s="112">
        <v>418</v>
      </c>
      <c r="H84" s="112">
        <v>12849</v>
      </c>
      <c r="I84" s="112">
        <v>776</v>
      </c>
      <c r="J84" s="112">
        <v>2038</v>
      </c>
      <c r="K84" s="112">
        <f>SUM(E84:J84)</f>
        <v>18846</v>
      </c>
      <c r="L84" s="113">
        <v>0</v>
      </c>
      <c r="M84" s="114">
        <f>SUM(K84:L84)</f>
        <v>18846</v>
      </c>
    </row>
    <row r="85" spans="1:13" ht="12.75">
      <c r="A85" s="79"/>
      <c r="B85" s="83"/>
      <c r="C85" s="80"/>
      <c r="D85" s="80"/>
      <c r="E85" s="80"/>
      <c r="F85" s="80"/>
      <c r="G85" s="84"/>
      <c r="H85" s="84"/>
      <c r="I85" s="84"/>
      <c r="J85" s="84"/>
      <c r="K85" s="84"/>
      <c r="L85" s="90"/>
      <c r="M85" s="88"/>
    </row>
    <row r="86" spans="1:13" ht="12.75">
      <c r="A86" s="79"/>
      <c r="B86" s="20" t="s">
        <v>213</v>
      </c>
      <c r="C86" s="80"/>
      <c r="D86" s="80"/>
      <c r="E86" s="80"/>
      <c r="F86" s="80"/>
      <c r="G86" s="84"/>
      <c r="H86" s="84"/>
      <c r="I86" s="84"/>
      <c r="J86" s="84"/>
      <c r="K86" s="84"/>
      <c r="L86" s="90"/>
      <c r="M86" s="88"/>
    </row>
    <row r="87" spans="1:13" ht="12.75">
      <c r="A87" s="79"/>
      <c r="B87" s="83" t="s">
        <v>225</v>
      </c>
      <c r="C87" s="80"/>
      <c r="D87" s="80"/>
      <c r="E87" s="86">
        <v>247</v>
      </c>
      <c r="F87" s="86"/>
      <c r="G87" s="87">
        <v>2</v>
      </c>
      <c r="H87" s="87">
        <v>72</v>
      </c>
      <c r="I87" s="87">
        <v>40</v>
      </c>
      <c r="J87" s="87">
        <v>2</v>
      </c>
      <c r="K87" s="87">
        <f>SUM(E87:J87)</f>
        <v>363</v>
      </c>
      <c r="L87" s="90">
        <v>0</v>
      </c>
      <c r="M87" s="88">
        <f>SUM(K87:L87)</f>
        <v>363</v>
      </c>
    </row>
    <row r="88" spans="1:12" ht="12.75">
      <c r="A88" s="79"/>
      <c r="B88" s="83"/>
      <c r="C88" s="80"/>
      <c r="D88" s="80"/>
      <c r="E88" s="80"/>
      <c r="F88" s="80"/>
      <c r="G88" s="84"/>
      <c r="H88" s="84"/>
      <c r="I88" s="84"/>
      <c r="J88" s="84"/>
      <c r="K88" s="84"/>
      <c r="L88" s="88"/>
    </row>
    <row r="89" spans="1:12" ht="9.75" customHeight="1">
      <c r="A89" s="79"/>
      <c r="B89" s="83"/>
      <c r="C89" s="80"/>
      <c r="D89" s="80"/>
      <c r="E89" s="80"/>
      <c r="F89" s="80"/>
      <c r="G89" s="84"/>
      <c r="H89" s="84"/>
      <c r="I89" s="84"/>
      <c r="J89" s="84"/>
      <c r="K89" s="84"/>
      <c r="L89" s="88"/>
    </row>
    <row r="90" spans="1:12" ht="38.25">
      <c r="A90" s="79"/>
      <c r="B90" s="20" t="s">
        <v>375</v>
      </c>
      <c r="C90" s="50"/>
      <c r="D90" s="50"/>
      <c r="E90" s="51" t="s">
        <v>108</v>
      </c>
      <c r="F90" s="51"/>
      <c r="G90" s="52" t="s">
        <v>109</v>
      </c>
      <c r="H90" s="51" t="s">
        <v>110</v>
      </c>
      <c r="I90" s="51" t="s">
        <v>111</v>
      </c>
      <c r="J90" s="52" t="s">
        <v>112</v>
      </c>
      <c r="K90" s="52" t="s">
        <v>113</v>
      </c>
      <c r="L90" s="52" t="s">
        <v>114</v>
      </c>
    </row>
    <row r="91" spans="1:12" ht="12.75">
      <c r="A91" s="79"/>
      <c r="B91" s="20"/>
      <c r="C91" s="50"/>
      <c r="D91" s="50"/>
      <c r="E91" s="53" t="s">
        <v>12</v>
      </c>
      <c r="F91" s="53"/>
      <c r="G91" s="53" t="s">
        <v>12</v>
      </c>
      <c r="H91" s="53" t="s">
        <v>12</v>
      </c>
      <c r="I91" s="53" t="s">
        <v>12</v>
      </c>
      <c r="J91" s="53" t="s">
        <v>12</v>
      </c>
      <c r="K91" s="53" t="s">
        <v>12</v>
      </c>
      <c r="L91" s="53" t="s">
        <v>12</v>
      </c>
    </row>
    <row r="92" spans="1:12" ht="15">
      <c r="A92" s="79"/>
      <c r="B92" s="20" t="s">
        <v>13</v>
      </c>
      <c r="C92" s="80"/>
      <c r="D92" s="80"/>
      <c r="E92" s="86">
        <v>508</v>
      </c>
      <c r="F92" s="80"/>
      <c r="G92" s="84">
        <v>123</v>
      </c>
      <c r="H92" s="110">
        <v>0</v>
      </c>
      <c r="I92" s="111">
        <v>0</v>
      </c>
      <c r="J92" s="84">
        <f>SUM(E92:I92)</f>
        <v>631</v>
      </c>
      <c r="K92" s="90">
        <v>0</v>
      </c>
      <c r="L92" s="87">
        <f>SUM(J92:K92)</f>
        <v>631</v>
      </c>
    </row>
    <row r="93" spans="1:12" ht="12.75">
      <c r="A93" s="79"/>
      <c r="B93" s="83"/>
      <c r="C93" s="80"/>
      <c r="D93" s="80"/>
      <c r="E93" s="80"/>
      <c r="F93" s="80"/>
      <c r="G93" s="84"/>
      <c r="J93" s="84"/>
      <c r="K93" s="87"/>
      <c r="L93" s="87"/>
    </row>
    <row r="94" spans="1:12" ht="12.75">
      <c r="A94" s="79"/>
      <c r="B94" s="20" t="s">
        <v>115</v>
      </c>
      <c r="C94" s="80"/>
      <c r="D94" s="80"/>
      <c r="E94" s="80"/>
      <c r="F94" s="80"/>
      <c r="G94" s="84"/>
      <c r="J94" s="84"/>
      <c r="K94" s="87"/>
      <c r="L94" s="87"/>
    </row>
    <row r="95" spans="1:12" ht="12.75">
      <c r="A95" s="79"/>
      <c r="B95" s="83" t="s">
        <v>116</v>
      </c>
      <c r="C95" s="80"/>
      <c r="D95" s="80"/>
      <c r="E95" s="100">
        <v>-377</v>
      </c>
      <c r="F95" s="80"/>
      <c r="G95" s="84">
        <v>3</v>
      </c>
      <c r="H95" s="74">
        <v>-199</v>
      </c>
      <c r="I95" s="74">
        <v>-21</v>
      </c>
      <c r="J95" s="84">
        <f>SUM(E95:I95)</f>
        <v>-594</v>
      </c>
      <c r="K95" s="90">
        <v>0</v>
      </c>
      <c r="L95" s="87">
        <f>SUM(J95:K95)</f>
        <v>-594</v>
      </c>
    </row>
    <row r="96" spans="2:12" ht="12.75">
      <c r="B96" s="83" t="s">
        <v>117</v>
      </c>
      <c r="C96" s="80"/>
      <c r="D96" s="80"/>
      <c r="E96" s="80"/>
      <c r="F96" s="80"/>
      <c r="G96" s="84"/>
      <c r="H96" s="84"/>
      <c r="I96" s="84"/>
      <c r="J96" s="84"/>
      <c r="K96" s="87"/>
      <c r="L96" s="87">
        <v>-6</v>
      </c>
    </row>
    <row r="97" spans="2:12" ht="12.75">
      <c r="B97" s="83" t="s">
        <v>78</v>
      </c>
      <c r="C97" s="80"/>
      <c r="D97" s="80"/>
      <c r="E97" s="80"/>
      <c r="F97" s="80"/>
      <c r="G97" s="84"/>
      <c r="H97" s="84"/>
      <c r="I97" s="84"/>
      <c r="J97" s="84"/>
      <c r="K97" s="87"/>
      <c r="L97" s="91">
        <v>2</v>
      </c>
    </row>
    <row r="98" spans="2:12" ht="12.75">
      <c r="B98" s="83" t="s">
        <v>118</v>
      </c>
      <c r="C98" s="80"/>
      <c r="D98" s="80"/>
      <c r="E98" s="80"/>
      <c r="F98" s="80"/>
      <c r="G98" s="84"/>
      <c r="H98" s="84"/>
      <c r="I98" s="84"/>
      <c r="J98" s="84"/>
      <c r="K98" s="87"/>
      <c r="L98" s="87">
        <f>L95+L96+L97</f>
        <v>-598</v>
      </c>
    </row>
    <row r="99" spans="2:12" ht="12.75">
      <c r="B99" s="83" t="s">
        <v>119</v>
      </c>
      <c r="C99" s="80"/>
      <c r="D99" s="80"/>
      <c r="E99" s="80"/>
      <c r="F99" s="80"/>
      <c r="G99" s="84"/>
      <c r="H99" s="84"/>
      <c r="I99" s="84"/>
      <c r="J99" s="84"/>
      <c r="K99" s="87"/>
      <c r="L99" s="87">
        <v>0</v>
      </c>
    </row>
    <row r="100" spans="2:12" ht="13.5" thickBot="1">
      <c r="B100" s="83" t="s">
        <v>120</v>
      </c>
      <c r="C100" s="80"/>
      <c r="D100" s="80"/>
      <c r="E100" s="80"/>
      <c r="F100" s="80"/>
      <c r="G100" s="84"/>
      <c r="H100" s="84"/>
      <c r="I100" s="84"/>
      <c r="J100" s="84"/>
      <c r="K100" s="87"/>
      <c r="L100" s="92">
        <f>SUM(L98:L99)</f>
        <v>-598</v>
      </c>
    </row>
    <row r="101" spans="2:12" ht="13.5" thickTop="1">
      <c r="B101" s="83"/>
      <c r="C101" s="80"/>
      <c r="D101" s="80"/>
      <c r="E101" s="80"/>
      <c r="F101" s="80"/>
      <c r="G101" s="84"/>
      <c r="H101" s="84"/>
      <c r="I101" s="84"/>
      <c r="J101" s="84"/>
      <c r="K101" s="87"/>
      <c r="L101" s="88"/>
    </row>
    <row r="102" spans="2:12" ht="12.75">
      <c r="B102" s="20" t="s">
        <v>211</v>
      </c>
      <c r="C102" s="80"/>
      <c r="D102" s="80"/>
      <c r="E102" s="80"/>
      <c r="F102" s="80"/>
      <c r="G102" s="84"/>
      <c r="H102" s="84"/>
      <c r="I102" s="84"/>
      <c r="J102" s="84"/>
      <c r="K102" s="87"/>
      <c r="L102" s="88"/>
    </row>
    <row r="103" spans="2:12" ht="12.75">
      <c r="B103" s="83" t="s">
        <v>212</v>
      </c>
      <c r="C103" s="80"/>
      <c r="D103" s="80"/>
      <c r="E103" s="112">
        <v>4817</v>
      </c>
      <c r="F103" s="112"/>
      <c r="G103" s="112">
        <v>398</v>
      </c>
      <c r="H103" s="112">
        <v>799</v>
      </c>
      <c r="I103" s="112">
        <v>0</v>
      </c>
      <c r="J103" s="112">
        <f>SUM(E103:I103)</f>
        <v>6014</v>
      </c>
      <c r="K103" s="113">
        <v>0</v>
      </c>
      <c r="L103" s="114">
        <f>SUM(J103:K103)</f>
        <v>6014</v>
      </c>
    </row>
    <row r="104" spans="2:12" ht="12.75">
      <c r="B104" s="83"/>
      <c r="C104" s="80"/>
      <c r="D104" s="80"/>
      <c r="E104" s="80"/>
      <c r="F104" s="80"/>
      <c r="G104" s="84"/>
      <c r="H104" s="84"/>
      <c r="I104" s="84"/>
      <c r="J104" s="112"/>
      <c r="K104" s="87"/>
      <c r="L104" s="115"/>
    </row>
    <row r="105" spans="2:12" ht="12.75">
      <c r="B105" s="20" t="s">
        <v>213</v>
      </c>
      <c r="C105" s="80"/>
      <c r="D105" s="80"/>
      <c r="E105" s="80"/>
      <c r="F105" s="80"/>
      <c r="G105" s="84"/>
      <c r="H105" s="84"/>
      <c r="I105" s="84"/>
      <c r="J105" s="112"/>
      <c r="K105" s="87"/>
      <c r="L105" s="115"/>
    </row>
    <row r="106" spans="2:12" ht="12.75">
      <c r="B106" s="83" t="s">
        <v>225</v>
      </c>
      <c r="C106" s="80"/>
      <c r="D106" s="80"/>
      <c r="E106" s="86">
        <v>798</v>
      </c>
      <c r="F106" s="86"/>
      <c r="G106" s="87">
        <v>63</v>
      </c>
      <c r="H106" s="87">
        <v>226</v>
      </c>
      <c r="I106" s="87">
        <v>12</v>
      </c>
      <c r="J106" s="87">
        <f>SUM(E106:I106)</f>
        <v>1099</v>
      </c>
      <c r="K106" s="90">
        <v>0</v>
      </c>
      <c r="L106" s="88">
        <f>SUM(J106:K106)</f>
        <v>1099</v>
      </c>
    </row>
    <row r="107" spans="2:12" ht="12.75">
      <c r="B107" s="83"/>
      <c r="C107" s="80"/>
      <c r="D107" s="80"/>
      <c r="E107" s="80"/>
      <c r="F107" s="80"/>
      <c r="G107" s="84"/>
      <c r="H107" s="84"/>
      <c r="I107" s="84"/>
      <c r="J107" s="84"/>
      <c r="K107" s="93"/>
      <c r="L107" s="88"/>
    </row>
    <row r="108" spans="2:13" ht="12.75">
      <c r="B108" s="83"/>
      <c r="C108" s="80"/>
      <c r="D108" s="80"/>
      <c r="E108" s="80"/>
      <c r="F108" s="80"/>
      <c r="G108" s="84"/>
      <c r="H108" s="84"/>
      <c r="I108" s="84"/>
      <c r="J108" s="84"/>
      <c r="K108" s="84"/>
      <c r="L108" s="87"/>
      <c r="M108" s="85"/>
    </row>
    <row r="109" spans="1:13" ht="12.75" customHeight="1">
      <c r="A109" s="89" t="s">
        <v>121</v>
      </c>
      <c r="B109" s="274" t="s">
        <v>122</v>
      </c>
      <c r="C109" s="274"/>
      <c r="D109" s="274"/>
      <c r="E109" s="274"/>
      <c r="F109" s="274"/>
      <c r="G109" s="274"/>
      <c r="H109" s="274"/>
      <c r="I109" s="116"/>
      <c r="J109" s="116"/>
      <c r="K109" s="116"/>
      <c r="L109" s="117"/>
      <c r="M109" s="85"/>
    </row>
    <row r="110" spans="2:13" ht="12.75">
      <c r="B110" s="54"/>
      <c r="C110" s="116"/>
      <c r="D110" s="116"/>
      <c r="E110" s="116"/>
      <c r="F110" s="116"/>
      <c r="G110" s="116"/>
      <c r="H110" s="116"/>
      <c r="I110" s="116"/>
      <c r="J110" s="116"/>
      <c r="K110" s="116"/>
      <c r="L110" s="116"/>
      <c r="M110" s="85"/>
    </row>
    <row r="111" spans="2:13" ht="12" customHeight="1">
      <c r="B111" s="266" t="s">
        <v>123</v>
      </c>
      <c r="C111" s="266"/>
      <c r="D111" s="266"/>
      <c r="E111" s="266"/>
      <c r="F111" s="266"/>
      <c r="G111" s="266"/>
      <c r="H111" s="266"/>
      <c r="I111" s="266"/>
      <c r="J111" s="266"/>
      <c r="K111" s="266"/>
      <c r="L111" s="266"/>
      <c r="M111" s="85"/>
    </row>
    <row r="112" spans="2:13" ht="16.5" customHeight="1">
      <c r="B112" s="116"/>
      <c r="C112" s="116"/>
      <c r="D112" s="116"/>
      <c r="E112" s="116"/>
      <c r="F112" s="116"/>
      <c r="G112" s="116"/>
      <c r="H112" s="116"/>
      <c r="I112" s="116"/>
      <c r="J112" s="116"/>
      <c r="K112" s="116"/>
      <c r="L112" s="116"/>
      <c r="M112" s="85"/>
    </row>
    <row r="113" spans="1:13" ht="12.75">
      <c r="A113" s="89" t="s">
        <v>124</v>
      </c>
      <c r="B113" s="49" t="s">
        <v>125</v>
      </c>
      <c r="C113" s="80"/>
      <c r="D113" s="80"/>
      <c r="E113" s="80"/>
      <c r="F113" s="80"/>
      <c r="G113" s="80"/>
      <c r="H113" s="80"/>
      <c r="I113" s="80"/>
      <c r="J113" s="80"/>
      <c r="K113" s="80"/>
      <c r="L113" s="80"/>
      <c r="M113" s="80"/>
    </row>
    <row r="114" spans="2:13" ht="12.75">
      <c r="B114" s="49"/>
      <c r="C114" s="80"/>
      <c r="D114" s="80"/>
      <c r="E114" s="80"/>
      <c r="F114" s="80"/>
      <c r="G114" s="80"/>
      <c r="H114" s="80"/>
      <c r="I114" s="80"/>
      <c r="J114" s="80"/>
      <c r="K114" s="80"/>
      <c r="L114" s="80"/>
      <c r="M114" s="80"/>
    </row>
    <row r="115" spans="2:13" ht="64.5" customHeight="1">
      <c r="B115" s="250" t="s">
        <v>324</v>
      </c>
      <c r="C115" s="269"/>
      <c r="D115" s="269"/>
      <c r="E115" s="269"/>
      <c r="F115" s="269"/>
      <c r="G115" s="269"/>
      <c r="H115" s="269"/>
      <c r="I115" s="269"/>
      <c r="J115" s="269"/>
      <c r="K115" s="269"/>
      <c r="L115" s="269"/>
      <c r="M115" s="269"/>
    </row>
    <row r="116" spans="3:13" ht="12.75">
      <c r="C116" s="80"/>
      <c r="D116" s="80"/>
      <c r="E116" s="80"/>
      <c r="F116" s="80"/>
      <c r="G116" s="80"/>
      <c r="H116" s="80"/>
      <c r="I116" s="80"/>
      <c r="J116" s="80"/>
      <c r="K116" s="80"/>
      <c r="L116" s="80"/>
      <c r="M116" s="80"/>
    </row>
    <row r="117" spans="2:13" ht="12.75">
      <c r="B117" s="79" t="s">
        <v>266</v>
      </c>
      <c r="C117" s="80"/>
      <c r="D117" s="80"/>
      <c r="E117" s="80"/>
      <c r="F117" s="80"/>
      <c r="G117" s="80"/>
      <c r="H117" s="80"/>
      <c r="I117" s="80"/>
      <c r="J117" s="80"/>
      <c r="K117" s="80"/>
      <c r="L117" s="80"/>
      <c r="M117" s="80"/>
    </row>
    <row r="118" spans="2:13" ht="12.75">
      <c r="B118" s="79" t="s">
        <v>264</v>
      </c>
      <c r="C118" s="80"/>
      <c r="D118" s="80"/>
      <c r="E118" s="80"/>
      <c r="F118" s="80"/>
      <c r="G118" s="80"/>
      <c r="H118" s="80"/>
      <c r="I118" s="80"/>
      <c r="J118" s="80"/>
      <c r="K118" s="80"/>
      <c r="L118" s="80"/>
      <c r="M118" s="80"/>
    </row>
    <row r="119" spans="2:13" ht="24.75" customHeight="1">
      <c r="B119" s="251" t="s">
        <v>265</v>
      </c>
      <c r="C119" s="252"/>
      <c r="D119" s="252"/>
      <c r="E119" s="252"/>
      <c r="F119" s="252"/>
      <c r="G119" s="252"/>
      <c r="H119" s="252"/>
      <c r="I119" s="252"/>
      <c r="J119" s="252"/>
      <c r="K119" s="252"/>
      <c r="L119" s="252"/>
      <c r="M119" s="252"/>
    </row>
    <row r="120" spans="3:13" ht="12.75">
      <c r="C120" s="80"/>
      <c r="D120" s="80"/>
      <c r="E120" s="80"/>
      <c r="F120" s="80"/>
      <c r="G120" s="80"/>
      <c r="H120" s="80"/>
      <c r="I120" s="80"/>
      <c r="J120" s="80"/>
      <c r="K120" s="80"/>
      <c r="L120" s="80"/>
      <c r="M120" s="80"/>
    </row>
    <row r="121" spans="2:13" ht="12.75">
      <c r="B121" s="79" t="s">
        <v>267</v>
      </c>
      <c r="C121" s="80"/>
      <c r="D121" s="80"/>
      <c r="E121" s="80"/>
      <c r="F121" s="80"/>
      <c r="G121" s="80"/>
      <c r="H121" s="80"/>
      <c r="I121" s="80"/>
      <c r="J121" s="80"/>
      <c r="K121" s="80"/>
      <c r="L121" s="80"/>
      <c r="M121" s="80"/>
    </row>
    <row r="122" spans="2:13" ht="12.75">
      <c r="B122" s="207" t="s">
        <v>268</v>
      </c>
      <c r="C122" s="80"/>
      <c r="D122" s="80"/>
      <c r="E122" s="80"/>
      <c r="F122" s="80"/>
      <c r="G122" s="80"/>
      <c r="H122" s="80"/>
      <c r="I122" s="80"/>
      <c r="J122" s="80"/>
      <c r="K122" s="80"/>
      <c r="L122" s="80"/>
      <c r="M122" s="80"/>
    </row>
    <row r="123" spans="2:13" ht="12.75">
      <c r="B123" s="207" t="s">
        <v>269</v>
      </c>
      <c r="C123" s="80"/>
      <c r="D123" s="80"/>
      <c r="E123" s="80"/>
      <c r="F123" s="80"/>
      <c r="G123" s="80"/>
      <c r="H123" s="80"/>
      <c r="I123" s="80"/>
      <c r="J123" s="80"/>
      <c r="K123" s="80"/>
      <c r="L123" s="80"/>
      <c r="M123" s="80"/>
    </row>
    <row r="124" spans="2:13" ht="12.75" customHeight="1">
      <c r="B124" s="207"/>
      <c r="C124" s="80"/>
      <c r="D124" s="80"/>
      <c r="E124" s="80"/>
      <c r="F124" s="80"/>
      <c r="G124" s="80"/>
      <c r="H124" s="80"/>
      <c r="I124" s="80"/>
      <c r="J124" s="80"/>
      <c r="K124" s="80"/>
      <c r="L124" s="80"/>
      <c r="M124" s="80"/>
    </row>
    <row r="125" spans="2:13" ht="12.75">
      <c r="B125" s="208" t="s">
        <v>270</v>
      </c>
      <c r="C125" s="209" t="s">
        <v>271</v>
      </c>
      <c r="D125" s="189"/>
      <c r="E125" s="190"/>
      <c r="F125" s="191"/>
      <c r="G125" s="210" t="s">
        <v>277</v>
      </c>
      <c r="H125" s="190"/>
      <c r="I125" s="80"/>
      <c r="J125" s="80"/>
      <c r="K125" s="80"/>
      <c r="L125" s="80"/>
      <c r="M125" s="80"/>
    </row>
    <row r="126" spans="2:13" ht="12.75">
      <c r="B126" s="211" t="s">
        <v>274</v>
      </c>
      <c r="C126" s="253" t="s">
        <v>272</v>
      </c>
      <c r="D126" s="254"/>
      <c r="E126" s="255"/>
      <c r="F126" s="188"/>
      <c r="G126" s="212">
        <v>8000</v>
      </c>
      <c r="H126" s="187"/>
      <c r="I126" s="80"/>
      <c r="J126" s="80"/>
      <c r="K126" s="80"/>
      <c r="L126" s="80"/>
      <c r="M126" s="80"/>
    </row>
    <row r="127" spans="2:13" ht="12.75">
      <c r="B127" s="211" t="s">
        <v>275</v>
      </c>
      <c r="C127" s="253" t="s">
        <v>36</v>
      </c>
      <c r="D127" s="254"/>
      <c r="E127" s="255"/>
      <c r="F127" s="188"/>
      <c r="G127" s="212">
        <v>280646.2</v>
      </c>
      <c r="H127" s="187"/>
      <c r="I127" s="80"/>
      <c r="J127" s="80"/>
      <c r="K127" s="80"/>
      <c r="L127" s="80"/>
      <c r="M127" s="80"/>
    </row>
    <row r="128" spans="2:13" ht="12.75">
      <c r="B128" s="211" t="s">
        <v>276</v>
      </c>
      <c r="C128" s="253" t="s">
        <v>273</v>
      </c>
      <c r="D128" s="254"/>
      <c r="E128" s="255"/>
      <c r="F128" s="188"/>
      <c r="G128" s="212">
        <v>11353.8</v>
      </c>
      <c r="H128" s="187"/>
      <c r="I128" s="80"/>
      <c r="J128" s="80"/>
      <c r="K128" s="80"/>
      <c r="L128" s="80"/>
      <c r="M128" s="80"/>
    </row>
    <row r="129" spans="2:13" ht="12.75">
      <c r="B129" s="207"/>
      <c r="C129" s="80"/>
      <c r="D129" s="80"/>
      <c r="E129" s="80"/>
      <c r="F129" s="80"/>
      <c r="G129" s="80"/>
      <c r="H129" s="80"/>
      <c r="I129" s="80"/>
      <c r="J129" s="80"/>
      <c r="K129" s="80"/>
      <c r="L129" s="80"/>
      <c r="M129" s="80"/>
    </row>
    <row r="130" spans="2:13" ht="12.75">
      <c r="B130" s="207" t="s">
        <v>278</v>
      </c>
      <c r="C130" s="80"/>
      <c r="D130" s="80"/>
      <c r="E130" s="80"/>
      <c r="F130" s="80"/>
      <c r="G130" s="80"/>
      <c r="H130" s="80"/>
      <c r="I130" s="80"/>
      <c r="J130" s="80"/>
      <c r="K130" s="80"/>
      <c r="L130" s="80"/>
      <c r="M130" s="80"/>
    </row>
    <row r="131" spans="2:13" ht="31.5" customHeight="1">
      <c r="B131" s="249" t="s">
        <v>279</v>
      </c>
      <c r="C131" s="249"/>
      <c r="D131" s="249"/>
      <c r="E131" s="249"/>
      <c r="F131" s="249"/>
      <c r="G131" s="249"/>
      <c r="H131" s="249"/>
      <c r="I131" s="249"/>
      <c r="J131" s="249"/>
      <c r="K131" s="249"/>
      <c r="L131" s="249"/>
      <c r="M131" s="249"/>
    </row>
    <row r="132" spans="2:13" ht="12.75">
      <c r="B132" s="207"/>
      <c r="C132" s="80"/>
      <c r="D132" s="80"/>
      <c r="E132" s="80"/>
      <c r="F132" s="80"/>
      <c r="G132" s="80"/>
      <c r="H132" s="80"/>
      <c r="I132" s="80"/>
      <c r="J132" s="80"/>
      <c r="K132" s="80"/>
      <c r="L132" s="80"/>
      <c r="M132" s="80"/>
    </row>
    <row r="133" spans="2:13" ht="12.75">
      <c r="B133" s="121" t="s">
        <v>280</v>
      </c>
      <c r="C133" s="80"/>
      <c r="D133" s="80"/>
      <c r="E133" s="80"/>
      <c r="F133" s="80"/>
      <c r="G133" s="80"/>
      <c r="H133" s="80"/>
      <c r="I133" s="80"/>
      <c r="J133" s="80"/>
      <c r="K133" s="80"/>
      <c r="L133" s="80"/>
      <c r="M133" s="80"/>
    </row>
    <row r="134" spans="2:13" ht="66.75" customHeight="1">
      <c r="B134" s="249" t="s">
        <v>281</v>
      </c>
      <c r="C134" s="249"/>
      <c r="D134" s="249"/>
      <c r="E134" s="249"/>
      <c r="F134" s="249"/>
      <c r="G134" s="249"/>
      <c r="H134" s="249"/>
      <c r="I134" s="249"/>
      <c r="J134" s="249"/>
      <c r="K134" s="249"/>
      <c r="L134" s="249"/>
      <c r="M134" s="249"/>
    </row>
    <row r="135" spans="3:13" ht="12.75">
      <c r="C135" s="80"/>
      <c r="D135" s="80"/>
      <c r="E135" s="80"/>
      <c r="F135" s="80"/>
      <c r="G135" s="80"/>
      <c r="H135" s="80"/>
      <c r="I135" s="80"/>
      <c r="J135" s="80"/>
      <c r="K135" s="80"/>
      <c r="L135" s="80"/>
      <c r="M135" s="80"/>
    </row>
    <row r="136" spans="2:13" ht="12.75">
      <c r="B136" s="207" t="s">
        <v>282</v>
      </c>
      <c r="C136" s="80"/>
      <c r="D136" s="80"/>
      <c r="E136" s="80"/>
      <c r="F136" s="80"/>
      <c r="G136" s="80"/>
      <c r="H136" s="80"/>
      <c r="I136" s="80"/>
      <c r="J136" s="80"/>
      <c r="K136" s="80"/>
      <c r="L136" s="80"/>
      <c r="M136" s="80"/>
    </row>
    <row r="137" spans="2:13" ht="30.75" customHeight="1">
      <c r="B137" s="249" t="s">
        <v>283</v>
      </c>
      <c r="C137" s="249"/>
      <c r="D137" s="249"/>
      <c r="E137" s="249"/>
      <c r="F137" s="249"/>
      <c r="G137" s="249"/>
      <c r="H137" s="249"/>
      <c r="I137" s="249"/>
      <c r="J137" s="249"/>
      <c r="K137" s="249"/>
      <c r="L137" s="249"/>
      <c r="M137" s="249"/>
    </row>
    <row r="138" spans="3:13" ht="12.75">
      <c r="C138" s="80"/>
      <c r="D138" s="80"/>
      <c r="E138" s="80"/>
      <c r="F138" s="80"/>
      <c r="G138" s="80"/>
      <c r="H138" s="80"/>
      <c r="I138" s="80"/>
      <c r="J138" s="80"/>
      <c r="K138" s="80"/>
      <c r="L138" s="80"/>
      <c r="M138" s="80"/>
    </row>
    <row r="139" spans="2:13" ht="36" customHeight="1">
      <c r="B139" s="251" t="s">
        <v>284</v>
      </c>
      <c r="C139" s="252"/>
      <c r="D139" s="252"/>
      <c r="E139" s="252"/>
      <c r="F139" s="252"/>
      <c r="G139" s="252"/>
      <c r="H139" s="252"/>
      <c r="I139" s="252"/>
      <c r="J139" s="252"/>
      <c r="K139" s="252"/>
      <c r="L139" s="252"/>
      <c r="M139" s="252"/>
    </row>
    <row r="140" spans="2:13" ht="12.75" customHeight="1">
      <c r="B140" s="101"/>
      <c r="C140" s="224"/>
      <c r="D140" s="224"/>
      <c r="E140" s="224"/>
      <c r="F140" s="224"/>
      <c r="G140" s="224"/>
      <c r="H140" s="224"/>
      <c r="I140" s="224"/>
      <c r="J140" s="224"/>
      <c r="K140" s="224"/>
      <c r="L140" s="224"/>
      <c r="M140" s="224"/>
    </row>
    <row r="141" spans="2:13" ht="51" customHeight="1">
      <c r="B141" s="251" t="s">
        <v>325</v>
      </c>
      <c r="C141" s="252"/>
      <c r="D141" s="252"/>
      <c r="E141" s="252"/>
      <c r="F141" s="252"/>
      <c r="G141" s="252"/>
      <c r="H141" s="252"/>
      <c r="I141" s="252"/>
      <c r="J141" s="252"/>
      <c r="K141" s="252"/>
      <c r="L141" s="252"/>
      <c r="M141" s="252"/>
    </row>
    <row r="142" spans="2:13" ht="21" customHeight="1">
      <c r="B142" s="192" t="s">
        <v>301</v>
      </c>
      <c r="C142" s="256" t="s">
        <v>286</v>
      </c>
      <c r="D142" s="257"/>
      <c r="E142" s="257"/>
      <c r="F142" s="257"/>
      <c r="G142" s="188"/>
      <c r="H142" s="187"/>
      <c r="I142" s="80"/>
      <c r="J142" s="80"/>
      <c r="K142" s="80"/>
      <c r="L142" s="80"/>
      <c r="M142" s="80"/>
    </row>
    <row r="143" spans="2:13" ht="36.75" customHeight="1">
      <c r="B143" s="193" t="s">
        <v>295</v>
      </c>
      <c r="C143" s="256" t="s">
        <v>287</v>
      </c>
      <c r="D143" s="257"/>
      <c r="E143" s="257"/>
      <c r="F143" s="257"/>
      <c r="G143" s="259" t="s">
        <v>305</v>
      </c>
      <c r="H143" s="260"/>
      <c r="I143" s="80"/>
      <c r="J143" s="80"/>
      <c r="K143" s="80"/>
      <c r="L143" s="80"/>
      <c r="M143" s="80"/>
    </row>
    <row r="144" spans="2:13" ht="21" customHeight="1">
      <c r="B144" s="193" t="s">
        <v>296</v>
      </c>
      <c r="C144" s="256" t="s">
        <v>288</v>
      </c>
      <c r="D144" s="257"/>
      <c r="E144" s="257"/>
      <c r="F144" s="257"/>
      <c r="G144" s="188" t="s">
        <v>306</v>
      </c>
      <c r="H144" s="187"/>
      <c r="I144" s="80"/>
      <c r="J144" s="80"/>
      <c r="K144" s="80"/>
      <c r="L144" s="80"/>
      <c r="M144" s="80"/>
    </row>
    <row r="145" spans="2:13" ht="39.75" customHeight="1">
      <c r="B145" s="193" t="s">
        <v>297</v>
      </c>
      <c r="C145" s="256" t="s">
        <v>289</v>
      </c>
      <c r="D145" s="257"/>
      <c r="E145" s="257"/>
      <c r="F145" s="257"/>
      <c r="G145" s="259" t="s">
        <v>307</v>
      </c>
      <c r="H145" s="260"/>
      <c r="I145" s="80"/>
      <c r="J145" s="80"/>
      <c r="K145" s="80"/>
      <c r="L145" s="80"/>
      <c r="M145" s="80"/>
    </row>
    <row r="146" spans="2:13" ht="18" customHeight="1">
      <c r="B146" s="193" t="s">
        <v>298</v>
      </c>
      <c r="C146" s="256" t="s">
        <v>290</v>
      </c>
      <c r="D146" s="257"/>
      <c r="E146" s="257"/>
      <c r="F146" s="257"/>
      <c r="G146" s="262" t="s">
        <v>308</v>
      </c>
      <c r="H146" s="260"/>
      <c r="I146" s="80"/>
      <c r="J146" s="80"/>
      <c r="K146" s="80"/>
      <c r="L146" s="80"/>
      <c r="M146" s="80"/>
    </row>
    <row r="147" spans="2:13" ht="18.75" customHeight="1">
      <c r="B147" s="193" t="s">
        <v>299</v>
      </c>
      <c r="C147" s="256" t="s">
        <v>291</v>
      </c>
      <c r="D147" s="257"/>
      <c r="E147" s="257"/>
      <c r="F147" s="267"/>
      <c r="G147" s="188">
        <v>0.498</v>
      </c>
      <c r="H147" s="187"/>
      <c r="I147" s="80"/>
      <c r="J147" s="80"/>
      <c r="K147" s="80"/>
      <c r="L147" s="80"/>
      <c r="M147" s="80"/>
    </row>
    <row r="148" spans="2:13" ht="16.5" customHeight="1">
      <c r="B148" s="193" t="s">
        <v>300</v>
      </c>
      <c r="C148" s="256" t="s">
        <v>292</v>
      </c>
      <c r="D148" s="257"/>
      <c r="E148" s="257"/>
      <c r="F148" s="257"/>
      <c r="G148" s="188" t="s">
        <v>309</v>
      </c>
      <c r="H148" s="187"/>
      <c r="I148" s="80"/>
      <c r="J148" s="80"/>
      <c r="K148" s="80"/>
      <c r="L148" s="80"/>
      <c r="M148" s="80"/>
    </row>
    <row r="149" spans="2:13" ht="28.5" customHeight="1">
      <c r="B149" s="193" t="s">
        <v>302</v>
      </c>
      <c r="C149" s="256" t="s">
        <v>293</v>
      </c>
      <c r="D149" s="257"/>
      <c r="E149" s="257"/>
      <c r="F149" s="257"/>
      <c r="G149" s="194">
        <v>41581</v>
      </c>
      <c r="H149" s="187"/>
      <c r="I149" s="80"/>
      <c r="J149" s="80"/>
      <c r="K149" s="80"/>
      <c r="L149" s="80"/>
      <c r="M149" s="80"/>
    </row>
    <row r="150" spans="2:13" ht="26.25" customHeight="1">
      <c r="B150" s="193" t="s">
        <v>303</v>
      </c>
      <c r="C150" s="256" t="s">
        <v>310</v>
      </c>
      <c r="D150" s="257"/>
      <c r="E150" s="257"/>
      <c r="F150" s="257"/>
      <c r="G150" s="188">
        <v>21</v>
      </c>
      <c r="H150" s="187"/>
      <c r="I150" s="80"/>
      <c r="J150" s="80"/>
      <c r="K150" s="80"/>
      <c r="L150" s="80"/>
      <c r="M150" s="80"/>
    </row>
    <row r="151" spans="2:13" ht="28.5" customHeight="1">
      <c r="B151" s="193" t="s">
        <v>304</v>
      </c>
      <c r="C151" s="256" t="s">
        <v>294</v>
      </c>
      <c r="D151" s="257"/>
      <c r="E151" s="257"/>
      <c r="F151" s="257"/>
      <c r="G151" s="259" t="s">
        <v>311</v>
      </c>
      <c r="H151" s="260"/>
      <c r="I151" s="80"/>
      <c r="J151" s="80"/>
      <c r="K151" s="80"/>
      <c r="L151" s="80"/>
      <c r="M151" s="80"/>
    </row>
    <row r="152" spans="3:13" ht="12.75" customHeight="1">
      <c r="C152" s="80"/>
      <c r="D152" s="80"/>
      <c r="E152" s="80"/>
      <c r="F152" s="80"/>
      <c r="G152" s="80"/>
      <c r="H152" s="80"/>
      <c r="I152" s="80"/>
      <c r="J152" s="80"/>
      <c r="K152" s="80"/>
      <c r="L152" s="80"/>
      <c r="M152" s="80"/>
    </row>
    <row r="153" spans="2:13" ht="53.25" customHeight="1">
      <c r="B153" s="250" t="s">
        <v>314</v>
      </c>
      <c r="C153" s="250"/>
      <c r="D153" s="250"/>
      <c r="E153" s="250"/>
      <c r="F153" s="250"/>
      <c r="G153" s="250"/>
      <c r="H153" s="250"/>
      <c r="I153" s="250"/>
      <c r="J153" s="250"/>
      <c r="K153" s="250"/>
      <c r="L153" s="250"/>
      <c r="M153" s="250"/>
    </row>
    <row r="154" spans="2:13" ht="16.5" customHeight="1">
      <c r="B154" s="79" t="s">
        <v>312</v>
      </c>
      <c r="C154" s="80"/>
      <c r="D154" s="80"/>
      <c r="E154" s="80"/>
      <c r="F154" s="80"/>
      <c r="G154" s="80"/>
      <c r="H154" s="80"/>
      <c r="I154" s="80"/>
      <c r="J154" s="80"/>
      <c r="K154" s="80"/>
      <c r="L154" s="80"/>
      <c r="M154" s="80"/>
    </row>
    <row r="155" spans="3:13" ht="12.75" customHeight="1">
      <c r="C155" s="80"/>
      <c r="D155" s="80"/>
      <c r="E155" s="80"/>
      <c r="F155" s="80"/>
      <c r="G155" s="80"/>
      <c r="H155" s="80"/>
      <c r="I155" s="80"/>
      <c r="J155" s="80"/>
      <c r="K155" s="80"/>
      <c r="L155" s="80"/>
      <c r="M155" s="80"/>
    </row>
    <row r="156" spans="2:13" ht="39.75" customHeight="1">
      <c r="B156" s="250" t="s">
        <v>387</v>
      </c>
      <c r="C156" s="250"/>
      <c r="D156" s="250"/>
      <c r="E156" s="250"/>
      <c r="F156" s="250"/>
      <c r="G156" s="250"/>
      <c r="H156" s="250"/>
      <c r="I156" s="250"/>
      <c r="J156" s="250"/>
      <c r="K156" s="250"/>
      <c r="L156" s="250"/>
      <c r="M156" s="250"/>
    </row>
    <row r="157" spans="3:13" ht="12.75" customHeight="1">
      <c r="C157" s="80"/>
      <c r="D157" s="80"/>
      <c r="E157" s="80"/>
      <c r="F157" s="80"/>
      <c r="G157" s="80"/>
      <c r="H157" s="80"/>
      <c r="I157" s="80"/>
      <c r="J157" s="80"/>
      <c r="K157" s="80"/>
      <c r="L157" s="80"/>
      <c r="M157" s="80"/>
    </row>
    <row r="158" spans="2:13" ht="51.75" customHeight="1">
      <c r="B158" s="250" t="s">
        <v>388</v>
      </c>
      <c r="C158" s="250"/>
      <c r="D158" s="250"/>
      <c r="E158" s="250"/>
      <c r="F158" s="250"/>
      <c r="G158" s="250"/>
      <c r="H158" s="250"/>
      <c r="I158" s="250"/>
      <c r="J158" s="250"/>
      <c r="K158" s="250"/>
      <c r="L158" s="250"/>
      <c r="M158" s="250"/>
    </row>
    <row r="159" spans="3:13" ht="16.5" customHeight="1">
      <c r="C159" s="80"/>
      <c r="D159" s="80"/>
      <c r="E159" s="80"/>
      <c r="F159" s="80"/>
      <c r="G159" s="80"/>
      <c r="H159" s="80"/>
      <c r="I159" s="80"/>
      <c r="J159" s="80"/>
      <c r="K159" s="80"/>
      <c r="L159" s="80"/>
      <c r="M159" s="80"/>
    </row>
    <row r="160" spans="1:13" ht="12.75">
      <c r="A160" s="89" t="s">
        <v>126</v>
      </c>
      <c r="B160" s="45" t="s">
        <v>127</v>
      </c>
      <c r="C160" s="104"/>
      <c r="D160" s="104"/>
      <c r="E160" s="104"/>
      <c r="F160" s="104"/>
      <c r="G160" s="104"/>
      <c r="H160" s="104"/>
      <c r="I160" s="104"/>
      <c r="J160" s="104"/>
      <c r="K160" s="104"/>
      <c r="L160" s="104"/>
      <c r="M160" s="104"/>
    </row>
    <row r="161" spans="2:13" ht="12.75">
      <c r="B161" s="45"/>
      <c r="C161" s="104"/>
      <c r="D161" s="104"/>
      <c r="E161" s="104"/>
      <c r="F161" s="104"/>
      <c r="G161" s="104"/>
      <c r="H161" s="104"/>
      <c r="I161" s="104"/>
      <c r="J161" s="104"/>
      <c r="K161" s="104"/>
      <c r="L161" s="104"/>
      <c r="M161" s="104"/>
    </row>
    <row r="162" spans="2:13" ht="12.75">
      <c r="B162" s="121" t="s">
        <v>252</v>
      </c>
      <c r="C162" s="104"/>
      <c r="D162" s="104"/>
      <c r="E162" s="104"/>
      <c r="F162" s="104"/>
      <c r="G162" s="104"/>
      <c r="H162" s="104"/>
      <c r="I162" s="104"/>
      <c r="J162" s="104"/>
      <c r="K162" s="104"/>
      <c r="L162" s="104"/>
      <c r="M162" s="104"/>
    </row>
    <row r="163" spans="2:13" ht="16.5" customHeight="1">
      <c r="B163" s="121"/>
      <c r="C163" s="104"/>
      <c r="D163" s="104"/>
      <c r="E163" s="104"/>
      <c r="F163" s="104"/>
      <c r="G163" s="104"/>
      <c r="H163" s="104"/>
      <c r="I163" s="104"/>
      <c r="J163" s="104"/>
      <c r="K163" s="104"/>
      <c r="L163" s="104"/>
      <c r="M163" s="104"/>
    </row>
    <row r="164" spans="1:13" ht="12.75">
      <c r="A164" s="89" t="s">
        <v>128</v>
      </c>
      <c r="B164" s="49" t="s">
        <v>129</v>
      </c>
      <c r="C164" s="80"/>
      <c r="D164" s="80"/>
      <c r="E164" s="80"/>
      <c r="F164" s="80"/>
      <c r="G164" s="80"/>
      <c r="H164" s="80"/>
      <c r="I164" s="80"/>
      <c r="J164" s="80"/>
      <c r="K164" s="80"/>
      <c r="L164" s="80"/>
      <c r="M164" s="80"/>
    </row>
    <row r="165" spans="2:13" ht="12.75">
      <c r="B165" s="49"/>
      <c r="C165" s="80"/>
      <c r="D165" s="80"/>
      <c r="E165" s="80"/>
      <c r="F165" s="80"/>
      <c r="G165" s="80"/>
      <c r="H165" s="80"/>
      <c r="I165" s="80"/>
      <c r="J165" s="80"/>
      <c r="K165" s="80"/>
      <c r="L165" s="80"/>
      <c r="M165" s="80"/>
    </row>
    <row r="166" spans="2:13" ht="15" customHeight="1">
      <c r="B166" s="298" t="s">
        <v>363</v>
      </c>
      <c r="C166" s="298"/>
      <c r="D166" s="298"/>
      <c r="E166" s="298"/>
      <c r="F166" s="298"/>
      <c r="G166" s="298"/>
      <c r="H166" s="298"/>
      <c r="I166" s="298"/>
      <c r="J166" s="298"/>
      <c r="K166" s="298"/>
      <c r="L166" s="298"/>
      <c r="M166" s="298"/>
    </row>
    <row r="167" spans="2:13" ht="12.75" customHeight="1">
      <c r="B167" s="225"/>
      <c r="C167" s="225"/>
      <c r="D167" s="225"/>
      <c r="E167" s="225"/>
      <c r="F167" s="225"/>
      <c r="G167" s="225"/>
      <c r="H167" s="225"/>
      <c r="I167" s="225"/>
      <c r="J167" s="225"/>
      <c r="K167" s="225"/>
      <c r="L167" s="225"/>
      <c r="M167" s="225"/>
    </row>
    <row r="168" spans="1:13" ht="26.25" customHeight="1">
      <c r="A168" s="118" t="s">
        <v>130</v>
      </c>
      <c r="B168" s="258" t="s">
        <v>131</v>
      </c>
      <c r="C168" s="258"/>
      <c r="D168" s="258"/>
      <c r="E168" s="258"/>
      <c r="F168" s="258"/>
      <c r="G168" s="258"/>
      <c r="H168" s="258"/>
      <c r="I168" s="258"/>
      <c r="J168" s="258"/>
      <c r="K168" s="258"/>
      <c r="L168" s="258"/>
      <c r="M168" s="258"/>
    </row>
    <row r="169" spans="2:13" ht="16.5" customHeight="1">
      <c r="B169" s="75"/>
      <c r="C169" s="80"/>
      <c r="D169" s="80"/>
      <c r="E169" s="80"/>
      <c r="F169" s="80"/>
      <c r="G169" s="80"/>
      <c r="H169" s="80"/>
      <c r="I169" s="80"/>
      <c r="J169" s="80"/>
      <c r="K169" s="80"/>
      <c r="L169" s="80"/>
      <c r="M169" s="80"/>
    </row>
    <row r="170" spans="1:13" ht="12.75">
      <c r="A170" s="89" t="s">
        <v>132</v>
      </c>
      <c r="B170" s="49" t="s">
        <v>133</v>
      </c>
      <c r="C170" s="80"/>
      <c r="D170" s="80"/>
      <c r="E170" s="80"/>
      <c r="F170" s="80"/>
      <c r="G170" s="80"/>
      <c r="H170" s="80"/>
      <c r="I170" s="80"/>
      <c r="J170" s="80"/>
      <c r="K170" s="80"/>
      <c r="L170" s="80"/>
      <c r="M170" s="80"/>
    </row>
    <row r="171" spans="2:13" ht="12.75">
      <c r="B171" s="75"/>
      <c r="C171" s="80"/>
      <c r="D171" s="80"/>
      <c r="E171" s="80"/>
      <c r="F171" s="80"/>
      <c r="G171" s="80"/>
      <c r="H171" s="80"/>
      <c r="I171" s="80"/>
      <c r="J171" s="80"/>
      <c r="K171" s="80"/>
      <c r="L171" s="80"/>
      <c r="M171" s="80"/>
    </row>
    <row r="172" spans="2:13" ht="12.75">
      <c r="B172" s="75" t="s">
        <v>134</v>
      </c>
      <c r="C172" s="80"/>
      <c r="D172" s="80"/>
      <c r="E172" s="80"/>
      <c r="F172" s="80"/>
      <c r="G172" s="80"/>
      <c r="H172" s="80"/>
      <c r="I172" s="80"/>
      <c r="J172" s="80"/>
      <c r="K172" s="80"/>
      <c r="L172" s="80"/>
      <c r="M172" s="80"/>
    </row>
    <row r="173" spans="2:13" ht="16.5" customHeight="1">
      <c r="B173" s="75"/>
      <c r="C173" s="80"/>
      <c r="D173" s="80"/>
      <c r="E173" s="80"/>
      <c r="F173" s="80"/>
      <c r="G173" s="80"/>
      <c r="H173" s="80"/>
      <c r="I173" s="80"/>
      <c r="J173" s="80"/>
      <c r="K173" s="80"/>
      <c r="L173" s="80"/>
      <c r="M173" s="80"/>
    </row>
    <row r="174" spans="1:13" ht="12.75">
      <c r="A174" s="89" t="s">
        <v>135</v>
      </c>
      <c r="B174" s="49" t="s">
        <v>136</v>
      </c>
      <c r="C174" s="80"/>
      <c r="D174" s="80"/>
      <c r="E174" s="80"/>
      <c r="F174" s="80"/>
      <c r="G174" s="80"/>
      <c r="H174" s="80"/>
      <c r="I174" s="80"/>
      <c r="J174" s="80"/>
      <c r="K174" s="80"/>
      <c r="L174" s="80"/>
      <c r="M174" s="80"/>
    </row>
    <row r="175" spans="2:13" ht="12.75">
      <c r="B175" s="75"/>
      <c r="C175" s="80"/>
      <c r="D175" s="80"/>
      <c r="E175" s="80"/>
      <c r="F175" s="80"/>
      <c r="G175" s="80"/>
      <c r="H175" s="80"/>
      <c r="I175" s="80"/>
      <c r="J175" s="80"/>
      <c r="K175" s="80"/>
      <c r="L175" s="80"/>
      <c r="M175" s="80"/>
    </row>
    <row r="176" spans="1:13" ht="12.75" customHeight="1">
      <c r="A176" s="119"/>
      <c r="B176" s="272" t="s">
        <v>137</v>
      </c>
      <c r="C176" s="272"/>
      <c r="D176" s="272"/>
      <c r="E176" s="272"/>
      <c r="F176" s="272"/>
      <c r="G176" s="272"/>
      <c r="H176" s="272"/>
      <c r="I176" s="272"/>
      <c r="J176" s="272"/>
      <c r="K176" s="272"/>
      <c r="L176" s="272"/>
      <c r="M176" s="272"/>
    </row>
    <row r="177" spans="2:13" ht="16.5" customHeight="1">
      <c r="B177" s="75"/>
      <c r="C177" s="80"/>
      <c r="D177" s="80"/>
      <c r="E177" s="80"/>
      <c r="F177" s="80"/>
      <c r="G177" s="80"/>
      <c r="H177" s="80"/>
      <c r="I177" s="80"/>
      <c r="J177" s="80"/>
      <c r="K177" s="80"/>
      <c r="L177" s="80"/>
      <c r="M177" s="80"/>
    </row>
    <row r="178" spans="1:13" ht="12.75">
      <c r="A178" s="48" t="s">
        <v>138</v>
      </c>
      <c r="B178" s="75"/>
      <c r="C178" s="80"/>
      <c r="D178" s="80"/>
      <c r="E178" s="80"/>
      <c r="F178" s="80"/>
      <c r="G178" s="80"/>
      <c r="H178" s="80"/>
      <c r="I178" s="80"/>
      <c r="J178" s="80"/>
      <c r="K178" s="80"/>
      <c r="L178" s="80"/>
      <c r="M178" s="80"/>
    </row>
    <row r="179" spans="2:13" ht="12.75">
      <c r="B179" s="75"/>
      <c r="C179" s="80"/>
      <c r="D179" s="80"/>
      <c r="E179" s="80"/>
      <c r="F179" s="80"/>
      <c r="G179" s="80"/>
      <c r="H179" s="80"/>
      <c r="I179" s="80"/>
      <c r="J179" s="80"/>
      <c r="K179" s="80"/>
      <c r="L179" s="80"/>
      <c r="M179" s="80"/>
    </row>
    <row r="180" spans="1:13" ht="12.75">
      <c r="A180" s="89" t="s">
        <v>139</v>
      </c>
      <c r="B180" s="49" t="s">
        <v>140</v>
      </c>
      <c r="C180" s="80"/>
      <c r="D180" s="80"/>
      <c r="E180" s="80"/>
      <c r="F180" s="80"/>
      <c r="G180" s="80"/>
      <c r="H180" s="80"/>
      <c r="I180" s="80"/>
      <c r="J180" s="80"/>
      <c r="K180" s="80"/>
      <c r="L180" s="80"/>
      <c r="M180" s="80"/>
    </row>
    <row r="181" spans="2:13" ht="12.75">
      <c r="B181" s="49"/>
      <c r="C181" s="80"/>
      <c r="D181" s="80"/>
      <c r="E181" s="80"/>
      <c r="F181" s="80"/>
      <c r="G181" s="80"/>
      <c r="H181" s="80"/>
      <c r="I181" s="80"/>
      <c r="J181" s="80"/>
      <c r="K181" s="80"/>
      <c r="L181" s="80"/>
      <c r="M181" s="80"/>
    </row>
    <row r="182" spans="2:13" ht="23.25" customHeight="1">
      <c r="B182" s="263" t="s">
        <v>382</v>
      </c>
      <c r="C182" s="263"/>
      <c r="D182" s="263"/>
      <c r="E182" s="263"/>
      <c r="F182" s="263"/>
      <c r="G182" s="263"/>
      <c r="H182" s="263"/>
      <c r="I182" s="263"/>
      <c r="J182" s="263"/>
      <c r="K182" s="263"/>
      <c r="L182" s="263"/>
      <c r="M182" s="263"/>
    </row>
    <row r="183" spans="2:13" ht="12.75" customHeight="1">
      <c r="B183" s="104"/>
      <c r="C183" s="104"/>
      <c r="D183" s="104"/>
      <c r="E183" s="104"/>
      <c r="F183" s="104"/>
      <c r="G183" s="104"/>
      <c r="H183" s="104"/>
      <c r="I183" s="104"/>
      <c r="J183" s="104"/>
      <c r="K183" s="104"/>
      <c r="L183" s="104"/>
      <c r="M183" s="104"/>
    </row>
    <row r="184" spans="2:13" ht="66.75" customHeight="1">
      <c r="B184" s="272" t="s">
        <v>397</v>
      </c>
      <c r="C184" s="272"/>
      <c r="D184" s="272"/>
      <c r="E184" s="272"/>
      <c r="F184" s="272"/>
      <c r="G184" s="272"/>
      <c r="H184" s="272"/>
      <c r="I184" s="272"/>
      <c r="J184" s="272"/>
      <c r="K184" s="272"/>
      <c r="L184" s="272"/>
      <c r="M184" s="272"/>
    </row>
    <row r="185" spans="2:13" ht="12.75" customHeight="1">
      <c r="B185" s="82"/>
      <c r="C185" s="82"/>
      <c r="D185" s="82"/>
      <c r="E185" s="82"/>
      <c r="F185" s="82"/>
      <c r="G185" s="82"/>
      <c r="H185" s="82"/>
      <c r="I185" s="82"/>
      <c r="J185" s="82"/>
      <c r="K185" s="82"/>
      <c r="L185" s="82"/>
      <c r="M185" s="82"/>
    </row>
    <row r="186" spans="2:13" ht="26.25" customHeight="1">
      <c r="B186" s="272" t="s">
        <v>383</v>
      </c>
      <c r="C186" s="272"/>
      <c r="D186" s="272"/>
      <c r="E186" s="272"/>
      <c r="F186" s="272"/>
      <c r="G186" s="272"/>
      <c r="H186" s="272"/>
      <c r="I186" s="272"/>
      <c r="J186" s="272"/>
      <c r="K186" s="272"/>
      <c r="L186" s="272"/>
      <c r="M186" s="272"/>
    </row>
    <row r="187" spans="2:13" ht="12.75" customHeight="1">
      <c r="B187" s="82"/>
      <c r="C187" s="82"/>
      <c r="D187" s="82"/>
      <c r="E187" s="82"/>
      <c r="F187" s="82"/>
      <c r="G187" s="82"/>
      <c r="H187" s="82"/>
      <c r="I187" s="82"/>
      <c r="J187" s="82"/>
      <c r="K187" s="82"/>
      <c r="L187" s="82"/>
      <c r="M187" s="82"/>
    </row>
    <row r="188" spans="2:13" ht="27" customHeight="1">
      <c r="B188" s="272" t="s">
        <v>386</v>
      </c>
      <c r="C188" s="272"/>
      <c r="D188" s="272"/>
      <c r="E188" s="272"/>
      <c r="F188" s="272"/>
      <c r="G188" s="272"/>
      <c r="H188" s="272"/>
      <c r="I188" s="272"/>
      <c r="J188" s="272"/>
      <c r="K188" s="272"/>
      <c r="L188" s="272"/>
      <c r="M188" s="272"/>
    </row>
    <row r="189" spans="2:13" ht="16.5" customHeight="1">
      <c r="B189" s="104"/>
      <c r="C189" s="104"/>
      <c r="D189" s="104"/>
      <c r="E189" s="104"/>
      <c r="F189" s="104"/>
      <c r="G189" s="104"/>
      <c r="H189" s="104"/>
      <c r="I189" s="104"/>
      <c r="J189" s="104"/>
      <c r="K189" s="104"/>
      <c r="L189" s="104"/>
      <c r="M189" s="104"/>
    </row>
    <row r="190" spans="1:13" ht="12.75">
      <c r="A190" s="89" t="s">
        <v>141</v>
      </c>
      <c r="B190" s="49" t="s">
        <v>142</v>
      </c>
      <c r="C190" s="80"/>
      <c r="D190" s="80"/>
      <c r="E190" s="80"/>
      <c r="F190" s="80"/>
      <c r="G190" s="80"/>
      <c r="H190" s="80"/>
      <c r="I190" s="102"/>
      <c r="J190" s="102"/>
      <c r="K190" s="80"/>
      <c r="L190" s="80"/>
      <c r="M190" s="80"/>
    </row>
    <row r="191" spans="2:13" ht="12.75">
      <c r="B191" s="75"/>
      <c r="C191" s="80"/>
      <c r="D191" s="80"/>
      <c r="E191" s="80"/>
      <c r="F191" s="80"/>
      <c r="G191" s="80"/>
      <c r="H191" s="103"/>
      <c r="I191" s="103"/>
      <c r="J191" s="103"/>
      <c r="K191" s="80"/>
      <c r="L191" s="80"/>
      <c r="M191" s="80"/>
    </row>
    <row r="192" spans="2:13" ht="39" customHeight="1">
      <c r="B192" s="263" t="s">
        <v>396</v>
      </c>
      <c r="C192" s="263"/>
      <c r="D192" s="263"/>
      <c r="E192" s="263"/>
      <c r="F192" s="263"/>
      <c r="G192" s="263"/>
      <c r="H192" s="263"/>
      <c r="I192" s="263"/>
      <c r="J192" s="263"/>
      <c r="K192" s="263"/>
      <c r="L192" s="263"/>
      <c r="M192" s="263"/>
    </row>
    <row r="193" spans="2:13" ht="17.25" customHeight="1">
      <c r="B193" s="104"/>
      <c r="C193" s="104"/>
      <c r="D193" s="104"/>
      <c r="E193" s="104"/>
      <c r="F193" s="104"/>
      <c r="G193" s="104"/>
      <c r="H193" s="104"/>
      <c r="I193" s="104"/>
      <c r="J193" s="104"/>
      <c r="K193" s="104"/>
      <c r="L193" s="104"/>
      <c r="M193" s="104"/>
    </row>
    <row r="194" spans="1:13" ht="12.75">
      <c r="A194" s="89" t="s">
        <v>143</v>
      </c>
      <c r="B194" s="49" t="s">
        <v>144</v>
      </c>
      <c r="C194" s="80"/>
      <c r="D194" s="80"/>
      <c r="E194" s="80"/>
      <c r="F194" s="80"/>
      <c r="G194" s="80"/>
      <c r="H194" s="80"/>
      <c r="I194" s="80"/>
      <c r="J194" s="80"/>
      <c r="K194" s="80"/>
      <c r="L194" s="80"/>
      <c r="M194" s="80"/>
    </row>
    <row r="195" spans="2:13" ht="12.75">
      <c r="B195" s="49"/>
      <c r="C195" s="80"/>
      <c r="D195" s="80"/>
      <c r="E195" s="80"/>
      <c r="F195" s="80"/>
      <c r="G195" s="80"/>
      <c r="H195" s="105"/>
      <c r="I195" s="80"/>
      <c r="J195" s="80"/>
      <c r="K195" s="80"/>
      <c r="L195" s="80"/>
      <c r="M195" s="80"/>
    </row>
    <row r="196" spans="2:13" ht="37.5" customHeight="1">
      <c r="B196" s="249" t="s">
        <v>215</v>
      </c>
      <c r="C196" s="249"/>
      <c r="D196" s="249"/>
      <c r="E196" s="249"/>
      <c r="F196" s="249"/>
      <c r="G196" s="249"/>
      <c r="H196" s="249"/>
      <c r="I196" s="249"/>
      <c r="J196" s="249"/>
      <c r="K196" s="249"/>
      <c r="L196" s="249"/>
      <c r="M196" s="249"/>
    </row>
    <row r="197" spans="2:13" ht="12.75" customHeight="1">
      <c r="B197" s="120"/>
      <c r="C197" s="120"/>
      <c r="D197" s="120"/>
      <c r="E197" s="120"/>
      <c r="F197" s="120"/>
      <c r="G197" s="120"/>
      <c r="H197" s="120"/>
      <c r="I197" s="120"/>
      <c r="J197" s="120"/>
      <c r="K197" s="120"/>
      <c r="L197" s="120"/>
      <c r="M197" s="120"/>
    </row>
    <row r="198" spans="2:13" ht="27" customHeight="1">
      <c r="B198" s="249" t="s">
        <v>226</v>
      </c>
      <c r="C198" s="249"/>
      <c r="D198" s="249"/>
      <c r="E198" s="249"/>
      <c r="F198" s="249"/>
      <c r="G198" s="249"/>
      <c r="H198" s="249"/>
      <c r="I198" s="249"/>
      <c r="J198" s="249"/>
      <c r="K198" s="249"/>
      <c r="L198" s="249"/>
      <c r="M198" s="249"/>
    </row>
    <row r="199" spans="2:13" ht="12.75" customHeight="1">
      <c r="B199" s="121"/>
      <c r="C199" s="120"/>
      <c r="D199" s="120"/>
      <c r="E199" s="120"/>
      <c r="F199" s="120"/>
      <c r="G199" s="120"/>
      <c r="H199" s="120"/>
      <c r="I199" s="120"/>
      <c r="J199" s="120"/>
      <c r="K199" s="120"/>
      <c r="L199" s="120"/>
      <c r="M199" s="120"/>
    </row>
    <row r="200" spans="2:13" ht="38.25" customHeight="1">
      <c r="B200" s="249" t="s">
        <v>392</v>
      </c>
      <c r="C200" s="249"/>
      <c r="D200" s="249"/>
      <c r="E200" s="249"/>
      <c r="F200" s="249"/>
      <c r="G200" s="249"/>
      <c r="H200" s="249"/>
      <c r="I200" s="249"/>
      <c r="J200" s="249"/>
      <c r="K200" s="249"/>
      <c r="L200" s="249"/>
      <c r="M200" s="249"/>
    </row>
    <row r="201" spans="2:13" ht="12.75" customHeight="1">
      <c r="B201" s="120"/>
      <c r="C201" s="120"/>
      <c r="D201" s="120"/>
      <c r="E201" s="120"/>
      <c r="F201" s="120"/>
      <c r="G201" s="120"/>
      <c r="H201" s="120"/>
      <c r="I201" s="120"/>
      <c r="J201" s="120"/>
      <c r="K201" s="120"/>
      <c r="L201" s="120"/>
      <c r="M201" s="120"/>
    </row>
    <row r="202" spans="2:13" ht="28.5" customHeight="1">
      <c r="B202" s="249" t="s">
        <v>393</v>
      </c>
      <c r="C202" s="249"/>
      <c r="D202" s="249"/>
      <c r="E202" s="249"/>
      <c r="F202" s="249"/>
      <c r="G202" s="249"/>
      <c r="H202" s="249"/>
      <c r="I202" s="249"/>
      <c r="J202" s="249"/>
      <c r="K202" s="249"/>
      <c r="L202" s="249"/>
      <c r="M202" s="249"/>
    </row>
    <row r="203" spans="2:13" ht="16.5" customHeight="1">
      <c r="B203" s="120"/>
      <c r="C203" s="120"/>
      <c r="D203" s="120"/>
      <c r="E203" s="120"/>
      <c r="F203" s="120"/>
      <c r="G203" s="120"/>
      <c r="H203" s="120"/>
      <c r="I203" s="120"/>
      <c r="J203" s="120"/>
      <c r="K203" s="120"/>
      <c r="L203" s="120"/>
      <c r="M203" s="120"/>
    </row>
    <row r="204" spans="1:13" ht="12.75">
      <c r="A204" s="89" t="s">
        <v>145</v>
      </c>
      <c r="B204" s="122" t="s">
        <v>146</v>
      </c>
      <c r="C204" s="80"/>
      <c r="D204" s="80"/>
      <c r="E204" s="80"/>
      <c r="F204" s="80"/>
      <c r="G204" s="80"/>
      <c r="H204" s="80"/>
      <c r="I204" s="80"/>
      <c r="J204" s="80"/>
      <c r="K204" s="80"/>
      <c r="L204" s="80"/>
      <c r="M204" s="80"/>
    </row>
    <row r="205" spans="2:13" ht="12.75">
      <c r="B205" s="49"/>
      <c r="C205" s="80"/>
      <c r="D205" s="80"/>
      <c r="E205" s="80"/>
      <c r="F205" s="80"/>
      <c r="G205" s="80"/>
      <c r="H205" s="80"/>
      <c r="I205" s="80"/>
      <c r="J205" s="80"/>
      <c r="K205" s="80"/>
      <c r="L205" s="80"/>
      <c r="M205" s="80"/>
    </row>
    <row r="206" spans="2:13" ht="12.75" customHeight="1">
      <c r="B206" s="263" t="s">
        <v>147</v>
      </c>
      <c r="C206" s="263"/>
      <c r="D206" s="263"/>
      <c r="E206" s="263"/>
      <c r="F206" s="263"/>
      <c r="G206" s="263"/>
      <c r="H206" s="263"/>
      <c r="I206" s="263"/>
      <c r="J206" s="263"/>
      <c r="K206" s="263"/>
      <c r="L206" s="263"/>
      <c r="M206" s="263"/>
    </row>
    <row r="207" spans="2:13" ht="12.75">
      <c r="B207" s="104"/>
      <c r="C207" s="104"/>
      <c r="D207" s="104"/>
      <c r="E207" s="104"/>
      <c r="F207" s="104"/>
      <c r="G207" s="104"/>
      <c r="H207" s="104"/>
      <c r="I207" s="104"/>
      <c r="J207" s="104"/>
      <c r="K207" s="104"/>
      <c r="L207" s="104"/>
      <c r="M207" s="104"/>
    </row>
    <row r="208" spans="1:2" ht="12.75">
      <c r="A208" s="89" t="s">
        <v>148</v>
      </c>
      <c r="B208" s="45" t="s">
        <v>149</v>
      </c>
    </row>
    <row r="209" spans="2:13" ht="12.75" customHeight="1">
      <c r="B209" s="75"/>
      <c r="C209" s="75"/>
      <c r="D209" s="75"/>
      <c r="E209" s="75"/>
      <c r="F209" s="75"/>
      <c r="G209" s="75"/>
      <c r="M209" s="75"/>
    </row>
    <row r="210" spans="2:13" ht="13.5" customHeight="1">
      <c r="B210" s="75" t="s">
        <v>150</v>
      </c>
      <c r="C210" s="75"/>
      <c r="D210" s="75"/>
      <c r="E210" s="75"/>
      <c r="F210" s="75"/>
      <c r="G210" s="75"/>
      <c r="M210" s="75"/>
    </row>
    <row r="211" spans="2:13" ht="16.5" customHeight="1">
      <c r="B211" s="75"/>
      <c r="C211" s="75"/>
      <c r="D211" s="75"/>
      <c r="E211" s="75"/>
      <c r="F211" s="75"/>
      <c r="G211" s="75"/>
      <c r="M211" s="75"/>
    </row>
    <row r="212" spans="1:2" ht="12.75">
      <c r="A212" s="89" t="s">
        <v>151</v>
      </c>
      <c r="B212" s="45" t="s">
        <v>152</v>
      </c>
    </row>
    <row r="213" ht="12.75">
      <c r="B213" s="45"/>
    </row>
    <row r="214" spans="2:13" ht="12.75" customHeight="1">
      <c r="B214" s="264" t="s">
        <v>153</v>
      </c>
      <c r="C214" s="264"/>
      <c r="D214" s="264"/>
      <c r="E214" s="264"/>
      <c r="F214" s="264"/>
      <c r="G214" s="264"/>
      <c r="H214" s="264"/>
      <c r="I214" s="264"/>
      <c r="J214" s="264"/>
      <c r="K214" s="264"/>
      <c r="L214" s="264"/>
      <c r="M214" s="264"/>
    </row>
    <row r="215" ht="15.75" customHeight="1"/>
    <row r="216" spans="1:2" ht="12.75">
      <c r="A216" s="89" t="s">
        <v>154</v>
      </c>
      <c r="B216" s="45" t="s">
        <v>155</v>
      </c>
    </row>
    <row r="217" spans="2:13" ht="12.75">
      <c r="B217" s="264"/>
      <c r="C217" s="264"/>
      <c r="D217" s="264"/>
      <c r="E217" s="264"/>
      <c r="F217" s="264"/>
      <c r="G217" s="264"/>
      <c r="H217" s="264"/>
      <c r="I217" s="264"/>
      <c r="J217" s="264"/>
      <c r="K217" s="264"/>
      <c r="L217" s="264"/>
      <c r="M217" s="264"/>
    </row>
    <row r="218" spans="2:13" ht="12.75" customHeight="1">
      <c r="B218" s="264" t="s">
        <v>156</v>
      </c>
      <c r="C218" s="264"/>
      <c r="D218" s="264"/>
      <c r="E218" s="264"/>
      <c r="F218" s="264"/>
      <c r="G218" s="264"/>
      <c r="H218" s="264"/>
      <c r="I218" s="264"/>
      <c r="J218" s="264"/>
      <c r="K218" s="264"/>
      <c r="L218" s="264"/>
      <c r="M218" s="264"/>
    </row>
    <row r="219" spans="2:13" ht="16.5" customHeight="1">
      <c r="B219" s="264"/>
      <c r="C219" s="264"/>
      <c r="D219" s="264"/>
      <c r="E219" s="264"/>
      <c r="F219" s="264"/>
      <c r="G219" s="264"/>
      <c r="H219" s="264"/>
      <c r="I219" s="264"/>
      <c r="J219" s="264"/>
      <c r="K219" s="264"/>
      <c r="L219" s="264"/>
      <c r="M219" s="264"/>
    </row>
    <row r="220" spans="1:2" ht="12.75">
      <c r="A220" s="89" t="s">
        <v>157</v>
      </c>
      <c r="B220" s="45" t="s">
        <v>158</v>
      </c>
    </row>
    <row r="221" ht="12.75">
      <c r="A221" s="76"/>
    </row>
    <row r="222" spans="1:13" ht="12.75" customHeight="1">
      <c r="A222" s="76" t="s">
        <v>130</v>
      </c>
      <c r="B222" s="263" t="s">
        <v>159</v>
      </c>
      <c r="C222" s="263"/>
      <c r="D222" s="263"/>
      <c r="E222" s="263"/>
      <c r="F222" s="263"/>
      <c r="G222" s="263"/>
      <c r="H222" s="263"/>
      <c r="I222" s="263"/>
      <c r="J222" s="263"/>
      <c r="K222" s="263"/>
      <c r="L222" s="263"/>
      <c r="M222" s="263"/>
    </row>
    <row r="223" spans="1:13" ht="15" customHeight="1">
      <c r="A223" s="76"/>
      <c r="B223" s="263"/>
      <c r="C223" s="263"/>
      <c r="D223" s="263"/>
      <c r="E223" s="263"/>
      <c r="F223" s="263"/>
      <c r="G223" s="263"/>
      <c r="H223" s="263"/>
      <c r="I223" s="263"/>
      <c r="J223" s="263"/>
      <c r="K223" s="263"/>
      <c r="L223" s="263"/>
      <c r="M223" s="263"/>
    </row>
    <row r="224" spans="1:13" ht="12.75" customHeight="1">
      <c r="A224" s="76"/>
      <c r="B224" s="79" t="s">
        <v>160</v>
      </c>
      <c r="C224" s="80"/>
      <c r="D224" s="80"/>
      <c r="E224" s="80"/>
      <c r="F224" s="80"/>
      <c r="G224" s="80"/>
      <c r="H224" s="80"/>
      <c r="I224" s="80"/>
      <c r="J224" s="80"/>
      <c r="K224" s="80"/>
      <c r="L224" s="80"/>
      <c r="M224" s="80"/>
    </row>
    <row r="225" spans="1:13" ht="12.75" customHeight="1">
      <c r="A225" s="76"/>
      <c r="C225" s="80"/>
      <c r="D225" s="80"/>
      <c r="E225" s="80"/>
      <c r="F225" s="80"/>
      <c r="G225" s="80"/>
      <c r="H225" s="80"/>
      <c r="I225" s="80"/>
      <c r="J225" s="80"/>
      <c r="K225" s="80"/>
      <c r="L225" s="80"/>
      <c r="M225" s="80"/>
    </row>
    <row r="226" spans="1:13" ht="53.25" customHeight="1">
      <c r="A226" s="77" t="s">
        <v>223</v>
      </c>
      <c r="B226" s="264" t="s">
        <v>161</v>
      </c>
      <c r="C226" s="264"/>
      <c r="D226" s="264"/>
      <c r="E226" s="264"/>
      <c r="F226" s="264"/>
      <c r="G226" s="264"/>
      <c r="H226" s="264"/>
      <c r="I226" s="264"/>
      <c r="J226" s="264"/>
      <c r="K226" s="264"/>
      <c r="L226" s="264"/>
      <c r="M226" s="264"/>
    </row>
    <row r="227" spans="1:13" ht="12.75" customHeight="1">
      <c r="A227" s="76"/>
      <c r="C227" s="80"/>
      <c r="D227" s="80"/>
      <c r="E227" s="80"/>
      <c r="F227" s="80"/>
      <c r="G227" s="80"/>
      <c r="H227" s="80"/>
      <c r="I227" s="80"/>
      <c r="J227" s="80"/>
      <c r="K227" s="80"/>
      <c r="L227" s="80"/>
      <c r="M227" s="80"/>
    </row>
    <row r="228" spans="1:13" ht="16.5" customHeight="1">
      <c r="A228" s="76" t="s">
        <v>220</v>
      </c>
      <c r="B228" s="79" t="s">
        <v>162</v>
      </c>
      <c r="C228" s="80"/>
      <c r="D228" s="80"/>
      <c r="E228" s="80"/>
      <c r="F228" s="80"/>
      <c r="G228" s="80"/>
      <c r="H228" s="80"/>
      <c r="I228" s="80"/>
      <c r="J228" s="80"/>
      <c r="K228" s="80"/>
      <c r="L228" s="80"/>
      <c r="M228" s="80"/>
    </row>
    <row r="229" spans="1:13" ht="12.75" customHeight="1">
      <c r="A229" s="76"/>
      <c r="C229" s="80"/>
      <c r="D229" s="80"/>
      <c r="E229" s="80"/>
      <c r="F229" s="80"/>
      <c r="G229" s="80"/>
      <c r="H229" s="80"/>
      <c r="I229" s="80"/>
      <c r="J229" s="80"/>
      <c r="K229" s="80"/>
      <c r="L229" s="80"/>
      <c r="M229" s="80"/>
    </row>
    <row r="230" spans="1:13" ht="33.75" customHeight="1">
      <c r="A230" s="77" t="s">
        <v>222</v>
      </c>
      <c r="B230" s="264" t="s">
        <v>163</v>
      </c>
      <c r="C230" s="264"/>
      <c r="D230" s="264"/>
      <c r="E230" s="264"/>
      <c r="F230" s="264"/>
      <c r="G230" s="264"/>
      <c r="H230" s="264"/>
      <c r="I230" s="264"/>
      <c r="J230" s="264"/>
      <c r="K230" s="264"/>
      <c r="L230" s="264"/>
      <c r="M230" s="264"/>
    </row>
    <row r="231" spans="1:13" ht="12.75" customHeight="1">
      <c r="A231" s="76"/>
      <c r="C231" s="80"/>
      <c r="D231" s="80"/>
      <c r="E231" s="80"/>
      <c r="F231" s="80"/>
      <c r="G231" s="80"/>
      <c r="H231" s="80"/>
      <c r="I231" s="80"/>
      <c r="J231" s="80"/>
      <c r="K231" s="80"/>
      <c r="L231" s="80"/>
      <c r="M231" s="80"/>
    </row>
    <row r="232" spans="1:13" ht="16.5" customHeight="1">
      <c r="A232" s="76" t="s">
        <v>221</v>
      </c>
      <c r="B232" s="79" t="s">
        <v>164</v>
      </c>
      <c r="C232" s="80"/>
      <c r="D232" s="80"/>
      <c r="E232" s="80"/>
      <c r="F232" s="80"/>
      <c r="G232" s="80"/>
      <c r="H232" s="80"/>
      <c r="I232" s="80"/>
      <c r="J232" s="80"/>
      <c r="K232" s="80"/>
      <c r="L232" s="80"/>
      <c r="M232" s="80"/>
    </row>
    <row r="233" spans="1:13" ht="12" customHeight="1">
      <c r="A233" s="76"/>
      <c r="B233" s="55"/>
      <c r="C233" s="55"/>
      <c r="D233" s="55"/>
      <c r="E233" s="55"/>
      <c r="F233" s="55"/>
      <c r="G233" s="55"/>
      <c r="H233" s="55"/>
      <c r="I233" s="55"/>
      <c r="J233" s="55"/>
      <c r="K233" s="55"/>
      <c r="L233" s="55"/>
      <c r="M233" s="55"/>
    </row>
    <row r="234" spans="1:13" ht="13.5" customHeight="1">
      <c r="A234" s="76"/>
      <c r="B234" s="79" t="s">
        <v>229</v>
      </c>
      <c r="C234" s="55"/>
      <c r="D234" s="55"/>
      <c r="E234" s="55"/>
      <c r="F234" s="55"/>
      <c r="G234" s="55"/>
      <c r="H234" s="55"/>
      <c r="I234" s="55"/>
      <c r="J234" s="55"/>
      <c r="K234" s="55"/>
      <c r="L234" s="55"/>
      <c r="M234" s="55"/>
    </row>
    <row r="235" spans="1:13" ht="13.5" customHeight="1">
      <c r="A235" s="76"/>
      <c r="B235" s="79" t="s">
        <v>230</v>
      </c>
      <c r="C235" s="55"/>
      <c r="D235" s="55"/>
      <c r="E235" s="55"/>
      <c r="F235" s="55"/>
      <c r="G235" s="55"/>
      <c r="H235" s="55"/>
      <c r="I235" s="55"/>
      <c r="J235" s="55"/>
      <c r="K235" s="55"/>
      <c r="L235" s="55"/>
      <c r="M235" s="55"/>
    </row>
    <row r="236" spans="1:13" ht="13.5" customHeight="1">
      <c r="A236" s="76"/>
      <c r="B236" s="79" t="s">
        <v>231</v>
      </c>
      <c r="C236" s="55"/>
      <c r="D236" s="55"/>
      <c r="E236" s="55"/>
      <c r="F236" s="55"/>
      <c r="G236" s="55"/>
      <c r="H236" s="55"/>
      <c r="I236" s="55"/>
      <c r="J236" s="55"/>
      <c r="K236" s="55"/>
      <c r="L236" s="55"/>
      <c r="M236" s="55"/>
    </row>
    <row r="237" spans="1:13" ht="13.5" customHeight="1">
      <c r="A237" s="76"/>
      <c r="B237" s="79" t="s">
        <v>232</v>
      </c>
      <c r="C237" s="55"/>
      <c r="D237" s="55"/>
      <c r="E237" s="55"/>
      <c r="F237" s="55"/>
      <c r="G237" s="55"/>
      <c r="H237" s="55"/>
      <c r="I237" s="55"/>
      <c r="J237" s="55"/>
      <c r="K237" s="55"/>
      <c r="L237" s="55"/>
      <c r="M237" s="55"/>
    </row>
    <row r="238" spans="1:13" ht="13.5" customHeight="1">
      <c r="A238" s="76"/>
      <c r="B238" s="79" t="s">
        <v>233</v>
      </c>
      <c r="C238" s="55"/>
      <c r="D238" s="55"/>
      <c r="E238" s="55"/>
      <c r="F238" s="55"/>
      <c r="G238" s="55"/>
      <c r="H238" s="55"/>
      <c r="I238" s="55"/>
      <c r="J238" s="55"/>
      <c r="K238" s="55"/>
      <c r="L238" s="55"/>
      <c r="M238" s="55"/>
    </row>
    <row r="239" spans="1:13" ht="13.5" customHeight="1">
      <c r="A239" s="76"/>
      <c r="B239" s="79" t="s">
        <v>327</v>
      </c>
      <c r="C239" s="55"/>
      <c r="D239" s="55"/>
      <c r="E239" s="55"/>
      <c r="F239" s="55"/>
      <c r="G239" s="55"/>
      <c r="H239" s="55"/>
      <c r="I239" s="55"/>
      <c r="J239" s="55"/>
      <c r="K239" s="55"/>
      <c r="L239" s="55"/>
      <c r="M239" s="55"/>
    </row>
    <row r="240" spans="1:13" ht="13.5" customHeight="1">
      <c r="A240" s="76"/>
      <c r="B240" s="79" t="s">
        <v>235</v>
      </c>
      <c r="C240" s="55"/>
      <c r="D240" s="55"/>
      <c r="E240" s="55"/>
      <c r="F240" s="55"/>
      <c r="G240" s="55"/>
      <c r="H240" s="55"/>
      <c r="I240" s="55"/>
      <c r="J240" s="55"/>
      <c r="K240" s="55"/>
      <c r="L240" s="55"/>
      <c r="M240" s="55"/>
    </row>
    <row r="241" spans="1:13" ht="13.5" customHeight="1">
      <c r="A241" s="76"/>
      <c r="B241" s="79" t="s">
        <v>234</v>
      </c>
      <c r="C241" s="55"/>
      <c r="D241" s="55"/>
      <c r="E241" s="55"/>
      <c r="F241" s="55"/>
      <c r="G241" s="55"/>
      <c r="H241" s="55"/>
      <c r="I241" s="55"/>
      <c r="J241" s="55"/>
      <c r="K241" s="55"/>
      <c r="L241" s="55"/>
      <c r="M241" s="55"/>
    </row>
    <row r="242" spans="1:13" ht="12" customHeight="1">
      <c r="A242" s="76"/>
      <c r="B242" s="55"/>
      <c r="C242" s="55"/>
      <c r="D242" s="55"/>
      <c r="E242" s="55"/>
      <c r="F242" s="55"/>
      <c r="G242" s="55"/>
      <c r="H242" s="55"/>
      <c r="I242" s="55"/>
      <c r="J242" s="55"/>
      <c r="K242" s="55"/>
      <c r="L242" s="55"/>
      <c r="M242" s="55"/>
    </row>
    <row r="243" spans="1:13" ht="25.5" customHeight="1">
      <c r="A243" s="195" t="s">
        <v>165</v>
      </c>
      <c r="B243" s="250" t="s">
        <v>284</v>
      </c>
      <c r="C243" s="250"/>
      <c r="D243" s="250"/>
      <c r="E243" s="250"/>
      <c r="F243" s="250"/>
      <c r="G243" s="250"/>
      <c r="H243" s="250"/>
      <c r="I243" s="250"/>
      <c r="J243" s="250"/>
      <c r="K243" s="250"/>
      <c r="L243" s="250"/>
      <c r="M243" s="250"/>
    </row>
    <row r="244" spans="2:13" ht="12.75" customHeight="1">
      <c r="B244" s="175"/>
      <c r="C244" s="55"/>
      <c r="D244" s="55"/>
      <c r="E244" s="55"/>
      <c r="F244" s="55"/>
      <c r="G244" s="55"/>
      <c r="H244" s="55"/>
      <c r="I244" s="55"/>
      <c r="J244" s="55"/>
      <c r="K244" s="55"/>
      <c r="L244" s="55"/>
      <c r="M244" s="55"/>
    </row>
    <row r="245" spans="1:13" ht="39" customHeight="1">
      <c r="A245" s="196" t="s">
        <v>315</v>
      </c>
      <c r="B245" s="251" t="s">
        <v>285</v>
      </c>
      <c r="C245" s="251"/>
      <c r="D245" s="251"/>
      <c r="E245" s="251"/>
      <c r="F245" s="251"/>
      <c r="G245" s="251"/>
      <c r="H245" s="251"/>
      <c r="I245" s="251"/>
      <c r="J245" s="251"/>
      <c r="K245" s="251"/>
      <c r="L245" s="251"/>
      <c r="M245" s="251"/>
    </row>
    <row r="246" spans="2:13" ht="16.5" customHeight="1">
      <c r="B246" s="192" t="s">
        <v>301</v>
      </c>
      <c r="C246" s="256" t="s">
        <v>286</v>
      </c>
      <c r="D246" s="257"/>
      <c r="E246" s="257"/>
      <c r="F246" s="257"/>
      <c r="G246" s="188"/>
      <c r="H246" s="187"/>
      <c r="I246" s="80"/>
      <c r="J246" s="80"/>
      <c r="K246" s="80"/>
      <c r="L246" s="80"/>
      <c r="M246" s="80"/>
    </row>
    <row r="247" spans="2:13" ht="40.5" customHeight="1">
      <c r="B247" s="193" t="s">
        <v>295</v>
      </c>
      <c r="C247" s="256" t="s">
        <v>287</v>
      </c>
      <c r="D247" s="257"/>
      <c r="E247" s="257"/>
      <c r="F247" s="257"/>
      <c r="G247" s="259" t="s">
        <v>305</v>
      </c>
      <c r="H247" s="260"/>
      <c r="I247" s="80"/>
      <c r="J247" s="80"/>
      <c r="K247" s="80"/>
      <c r="L247" s="80"/>
      <c r="M247" s="80"/>
    </row>
    <row r="248" spans="2:13" ht="16.5" customHeight="1">
      <c r="B248" s="193" t="s">
        <v>296</v>
      </c>
      <c r="C248" s="256" t="s">
        <v>288</v>
      </c>
      <c r="D248" s="257"/>
      <c r="E248" s="257"/>
      <c r="F248" s="257"/>
      <c r="G248" s="188" t="s">
        <v>306</v>
      </c>
      <c r="H248" s="187"/>
      <c r="I248" s="80"/>
      <c r="J248" s="80"/>
      <c r="K248" s="80"/>
      <c r="L248" s="80"/>
      <c r="M248" s="80"/>
    </row>
    <row r="249" spans="2:13" ht="40.5" customHeight="1">
      <c r="B249" s="193" t="s">
        <v>297</v>
      </c>
      <c r="C249" s="256" t="s">
        <v>289</v>
      </c>
      <c r="D249" s="257"/>
      <c r="E249" s="257"/>
      <c r="F249" s="257"/>
      <c r="G249" s="259" t="s">
        <v>307</v>
      </c>
      <c r="H249" s="260"/>
      <c r="I249" s="80"/>
      <c r="J249" s="80"/>
      <c r="K249" s="80"/>
      <c r="L249" s="80"/>
      <c r="M249" s="80"/>
    </row>
    <row r="250" spans="2:13" ht="16.5" customHeight="1">
      <c r="B250" s="193" t="s">
        <v>298</v>
      </c>
      <c r="C250" s="256" t="s">
        <v>290</v>
      </c>
      <c r="D250" s="257"/>
      <c r="E250" s="257"/>
      <c r="F250" s="257"/>
      <c r="G250" s="262" t="s">
        <v>308</v>
      </c>
      <c r="H250" s="260"/>
      <c r="I250" s="80"/>
      <c r="J250" s="80"/>
      <c r="K250" s="80"/>
      <c r="L250" s="80"/>
      <c r="M250" s="80"/>
    </row>
    <row r="251" spans="2:13" ht="16.5" customHeight="1">
      <c r="B251" s="193" t="s">
        <v>299</v>
      </c>
      <c r="C251" s="256" t="s">
        <v>291</v>
      </c>
      <c r="D251" s="257"/>
      <c r="E251" s="257"/>
      <c r="F251" s="267"/>
      <c r="G251" s="188">
        <v>0.498</v>
      </c>
      <c r="H251" s="187"/>
      <c r="I251" s="80"/>
      <c r="J251" s="80"/>
      <c r="K251" s="80"/>
      <c r="L251" s="80"/>
      <c r="M251" s="80"/>
    </row>
    <row r="252" spans="2:13" ht="16.5" customHeight="1">
      <c r="B252" s="193" t="s">
        <v>300</v>
      </c>
      <c r="C252" s="256" t="s">
        <v>292</v>
      </c>
      <c r="D252" s="257"/>
      <c r="E252" s="257"/>
      <c r="F252" s="257"/>
      <c r="G252" s="188" t="s">
        <v>309</v>
      </c>
      <c r="H252" s="187"/>
      <c r="I252" s="80"/>
      <c r="J252" s="80"/>
      <c r="K252" s="80"/>
      <c r="L252" s="80"/>
      <c r="M252" s="80"/>
    </row>
    <row r="253" spans="2:13" ht="24" customHeight="1">
      <c r="B253" s="193" t="s">
        <v>302</v>
      </c>
      <c r="C253" s="256" t="s">
        <v>293</v>
      </c>
      <c r="D253" s="257"/>
      <c r="E253" s="257"/>
      <c r="F253" s="257"/>
      <c r="G253" s="194">
        <v>41581</v>
      </c>
      <c r="H253" s="187"/>
      <c r="I253" s="80"/>
      <c r="J253" s="80"/>
      <c r="K253" s="80"/>
      <c r="L253" s="80"/>
      <c r="M253" s="80"/>
    </row>
    <row r="254" spans="2:13" ht="39" customHeight="1">
      <c r="B254" s="193" t="s">
        <v>303</v>
      </c>
      <c r="C254" s="256" t="s">
        <v>310</v>
      </c>
      <c r="D254" s="257"/>
      <c r="E254" s="257"/>
      <c r="F254" s="257"/>
      <c r="G254" s="188">
        <v>21</v>
      </c>
      <c r="H254" s="187"/>
      <c r="I254" s="80"/>
      <c r="J254" s="80"/>
      <c r="K254" s="80"/>
      <c r="L254" s="80"/>
      <c r="M254" s="80"/>
    </row>
    <row r="255" spans="2:13" ht="16.5" customHeight="1">
      <c r="B255" s="193" t="s">
        <v>304</v>
      </c>
      <c r="C255" s="256" t="s">
        <v>294</v>
      </c>
      <c r="D255" s="257"/>
      <c r="E255" s="257"/>
      <c r="F255" s="257"/>
      <c r="G255" s="259" t="s">
        <v>311</v>
      </c>
      <c r="H255" s="260"/>
      <c r="I255" s="80"/>
      <c r="J255" s="80"/>
      <c r="K255" s="80"/>
      <c r="L255" s="80"/>
      <c r="M255" s="80"/>
    </row>
    <row r="256" spans="3:13" ht="12" customHeight="1">
      <c r="C256" s="80"/>
      <c r="D256" s="80"/>
      <c r="E256" s="80"/>
      <c r="F256" s="80"/>
      <c r="G256" s="80"/>
      <c r="H256" s="80"/>
      <c r="I256" s="80"/>
      <c r="J256" s="80"/>
      <c r="K256" s="80"/>
      <c r="L256" s="80"/>
      <c r="M256" s="80"/>
    </row>
    <row r="257" spans="2:13" ht="53.25" customHeight="1">
      <c r="B257" s="250" t="s">
        <v>314</v>
      </c>
      <c r="C257" s="250"/>
      <c r="D257" s="250"/>
      <c r="E257" s="250"/>
      <c r="F257" s="250"/>
      <c r="G257" s="250"/>
      <c r="H257" s="250"/>
      <c r="I257" s="250"/>
      <c r="J257" s="250"/>
      <c r="K257" s="250"/>
      <c r="L257" s="250"/>
      <c r="M257" s="250"/>
    </row>
    <row r="258" spans="2:13" ht="15" customHeight="1">
      <c r="B258" s="79" t="s">
        <v>312</v>
      </c>
      <c r="C258" s="80"/>
      <c r="D258" s="80"/>
      <c r="E258" s="80"/>
      <c r="F258" s="80"/>
      <c r="G258" s="80"/>
      <c r="H258" s="80"/>
      <c r="I258" s="80"/>
      <c r="J258" s="80"/>
      <c r="K258" s="80"/>
      <c r="L258" s="80"/>
      <c r="M258" s="80"/>
    </row>
    <row r="259" spans="2:13" ht="15" customHeight="1">
      <c r="B259" s="79" t="s">
        <v>313</v>
      </c>
      <c r="C259" s="80"/>
      <c r="D259" s="80"/>
      <c r="E259" s="80"/>
      <c r="F259" s="80"/>
      <c r="G259" s="80"/>
      <c r="H259" s="80"/>
      <c r="I259" s="80"/>
      <c r="J259" s="80"/>
      <c r="K259" s="80"/>
      <c r="L259" s="80"/>
      <c r="M259" s="80"/>
    </row>
    <row r="260" spans="3:13" ht="12.75" customHeight="1">
      <c r="C260" s="80"/>
      <c r="D260" s="80"/>
      <c r="E260" s="80"/>
      <c r="F260" s="80"/>
      <c r="G260" s="80"/>
      <c r="H260" s="80"/>
      <c r="I260" s="80"/>
      <c r="J260" s="80"/>
      <c r="K260" s="80"/>
      <c r="L260" s="80"/>
      <c r="M260" s="80"/>
    </row>
    <row r="261" spans="2:13" ht="39" customHeight="1">
      <c r="B261" s="250" t="s">
        <v>387</v>
      </c>
      <c r="C261" s="250"/>
      <c r="D261" s="250"/>
      <c r="E261" s="250"/>
      <c r="F261" s="250"/>
      <c r="G261" s="250"/>
      <c r="H261" s="250"/>
      <c r="I261" s="250"/>
      <c r="J261" s="250"/>
      <c r="K261" s="250"/>
      <c r="L261" s="250"/>
      <c r="M261" s="250"/>
    </row>
    <row r="262" spans="3:13" ht="12.75" customHeight="1">
      <c r="C262" s="80"/>
      <c r="D262" s="80"/>
      <c r="E262" s="80"/>
      <c r="F262" s="80"/>
      <c r="G262" s="80"/>
      <c r="H262" s="80"/>
      <c r="I262" s="80"/>
      <c r="J262" s="80"/>
      <c r="K262" s="80"/>
      <c r="L262" s="80"/>
      <c r="M262" s="80"/>
    </row>
    <row r="263" spans="2:13" ht="52.5" customHeight="1">
      <c r="B263" s="250" t="s">
        <v>388</v>
      </c>
      <c r="C263" s="250"/>
      <c r="D263" s="250"/>
      <c r="E263" s="250"/>
      <c r="F263" s="250"/>
      <c r="G263" s="250"/>
      <c r="H263" s="250"/>
      <c r="I263" s="250"/>
      <c r="J263" s="250"/>
      <c r="K263" s="250"/>
      <c r="L263" s="250"/>
      <c r="M263" s="250"/>
    </row>
    <row r="264" spans="2:13" ht="56.25" customHeight="1">
      <c r="B264" s="80"/>
      <c r="C264" s="80"/>
      <c r="D264" s="80"/>
      <c r="E264" s="80"/>
      <c r="F264" s="80"/>
      <c r="G264" s="80"/>
      <c r="H264" s="80"/>
      <c r="I264" s="80"/>
      <c r="J264" s="80"/>
      <c r="K264" s="80"/>
      <c r="L264" s="80"/>
      <c r="M264" s="80"/>
    </row>
    <row r="265" spans="2:13" ht="16.5" customHeight="1">
      <c r="B265" s="223"/>
      <c r="C265" s="55"/>
      <c r="D265" s="55"/>
      <c r="E265" s="55"/>
      <c r="F265" s="55"/>
      <c r="G265" s="55"/>
      <c r="H265" s="55"/>
      <c r="I265" s="55"/>
      <c r="J265" s="55"/>
      <c r="K265" s="55"/>
      <c r="L265" s="55"/>
      <c r="M265" s="55"/>
    </row>
    <row r="266" spans="2:13" ht="16.5" customHeight="1">
      <c r="B266" s="223"/>
      <c r="C266" s="55"/>
      <c r="D266" s="55"/>
      <c r="E266" s="55"/>
      <c r="F266" s="55"/>
      <c r="G266" s="55"/>
      <c r="H266" s="55"/>
      <c r="I266" s="55"/>
      <c r="J266" s="55"/>
      <c r="K266" s="55"/>
      <c r="L266" s="55"/>
      <c r="M266" s="55"/>
    </row>
    <row r="267" spans="2:13" ht="16.5" customHeight="1">
      <c r="B267" s="223"/>
      <c r="C267" s="55"/>
      <c r="D267" s="55"/>
      <c r="E267" s="55"/>
      <c r="F267" s="55"/>
      <c r="G267" s="55"/>
      <c r="H267" s="55"/>
      <c r="I267" s="55"/>
      <c r="J267" s="55"/>
      <c r="K267" s="55"/>
      <c r="L267" s="55"/>
      <c r="M267" s="55"/>
    </row>
    <row r="268" spans="2:13" ht="16.5" customHeight="1">
      <c r="B268" s="223"/>
      <c r="C268" s="55"/>
      <c r="D268" s="55"/>
      <c r="E268" s="55"/>
      <c r="F268" s="55"/>
      <c r="G268" s="55"/>
      <c r="H268" s="55"/>
      <c r="I268" s="55"/>
      <c r="J268" s="55"/>
      <c r="K268" s="55"/>
      <c r="L268" s="55"/>
      <c r="M268" s="55"/>
    </row>
    <row r="269" spans="2:13" ht="16.5" customHeight="1">
      <c r="B269" s="223"/>
      <c r="C269" s="55"/>
      <c r="D269" s="55"/>
      <c r="E269" s="55"/>
      <c r="F269" s="55"/>
      <c r="G269" s="55"/>
      <c r="H269" s="55"/>
      <c r="I269" s="55"/>
      <c r="J269" s="55"/>
      <c r="K269" s="55"/>
      <c r="L269" s="55"/>
      <c r="M269" s="55"/>
    </row>
    <row r="270" spans="2:13" ht="16.5" customHeight="1">
      <c r="B270" s="223"/>
      <c r="C270" s="55"/>
      <c r="D270" s="55"/>
      <c r="E270" s="55"/>
      <c r="F270" s="55"/>
      <c r="G270" s="55"/>
      <c r="H270" s="55"/>
      <c r="I270" s="55"/>
      <c r="J270" s="55"/>
      <c r="K270" s="55"/>
      <c r="L270" s="55"/>
      <c r="M270" s="55"/>
    </row>
    <row r="271" spans="2:13" ht="16.5" customHeight="1">
      <c r="B271" s="223"/>
      <c r="C271" s="55"/>
      <c r="D271" s="55"/>
      <c r="E271" s="55"/>
      <c r="F271" s="55"/>
      <c r="G271" s="55"/>
      <c r="H271" s="55"/>
      <c r="I271" s="55"/>
      <c r="J271" s="55"/>
      <c r="K271" s="55"/>
      <c r="L271" s="55"/>
      <c r="M271" s="55"/>
    </row>
    <row r="272" spans="1:13" ht="12.75">
      <c r="A272" s="89" t="s">
        <v>166</v>
      </c>
      <c r="B272" s="56" t="s">
        <v>167</v>
      </c>
      <c r="C272" s="123"/>
      <c r="D272" s="123"/>
      <c r="E272" s="123"/>
      <c r="F272" s="123"/>
      <c r="G272" s="123"/>
      <c r="H272" s="123"/>
      <c r="I272" s="123"/>
      <c r="J272" s="123"/>
      <c r="K272" s="123"/>
      <c r="L272" s="123"/>
      <c r="M272" s="123"/>
    </row>
    <row r="273" spans="2:13" ht="12.75" customHeight="1">
      <c r="B273" s="278" t="s">
        <v>175</v>
      </c>
      <c r="C273" s="278"/>
      <c r="D273" s="278"/>
      <c r="E273" s="278"/>
      <c r="F273" s="278"/>
      <c r="G273" s="278"/>
      <c r="H273" s="278"/>
      <c r="I273" s="278"/>
      <c r="J273" s="278"/>
      <c r="K273" s="278"/>
      <c r="L273" s="278"/>
      <c r="M273" s="278"/>
    </row>
    <row r="274" spans="2:13" ht="12.75">
      <c r="B274" s="278"/>
      <c r="C274" s="278"/>
      <c r="D274" s="278"/>
      <c r="E274" s="278"/>
      <c r="F274" s="278"/>
      <c r="G274" s="278"/>
      <c r="H274" s="278"/>
      <c r="I274" s="278"/>
      <c r="J274" s="278"/>
      <c r="K274" s="278"/>
      <c r="L274" s="278"/>
      <c r="M274" s="278"/>
    </row>
    <row r="275" spans="2:13" ht="12.75" customHeight="1">
      <c r="B275" s="279" t="s">
        <v>168</v>
      </c>
      <c r="C275" s="279"/>
      <c r="D275" s="280" t="s">
        <v>227</v>
      </c>
      <c r="E275" s="280"/>
      <c r="F275" s="57"/>
      <c r="G275" s="291" t="s">
        <v>377</v>
      </c>
      <c r="H275" s="58" t="s">
        <v>169</v>
      </c>
      <c r="I275" s="292" t="s">
        <v>170</v>
      </c>
      <c r="J275" s="293"/>
      <c r="K275" s="285" t="s">
        <v>216</v>
      </c>
      <c r="L275" s="295"/>
      <c r="M275" s="67"/>
    </row>
    <row r="276" spans="2:13" ht="44.25" customHeight="1">
      <c r="B276" s="279"/>
      <c r="C276" s="279"/>
      <c r="D276" s="280"/>
      <c r="E276" s="280"/>
      <c r="F276" s="68"/>
      <c r="G276" s="291"/>
      <c r="H276" s="60" t="s">
        <v>171</v>
      </c>
      <c r="I276" s="287"/>
      <c r="J276" s="294"/>
      <c r="K276" s="296"/>
      <c r="L276" s="297"/>
      <c r="M276" s="67"/>
    </row>
    <row r="277" spans="2:13" ht="18.75" customHeight="1">
      <c r="B277" s="279"/>
      <c r="C277" s="279"/>
      <c r="D277" s="273" t="s">
        <v>172</v>
      </c>
      <c r="E277" s="273"/>
      <c r="F277" s="61"/>
      <c r="G277" s="69" t="s">
        <v>172</v>
      </c>
      <c r="H277" s="62"/>
      <c r="I277" s="59" t="s">
        <v>172</v>
      </c>
      <c r="J277" s="63" t="s">
        <v>173</v>
      </c>
      <c r="K277" s="124"/>
      <c r="L277" s="125"/>
      <c r="M277" s="67"/>
    </row>
    <row r="278" spans="2:13" ht="25.5" customHeight="1">
      <c r="B278" s="275" t="s">
        <v>174</v>
      </c>
      <c r="C278" s="275"/>
      <c r="D278" s="126">
        <v>832</v>
      </c>
      <c r="E278" s="126"/>
      <c r="F278" s="127"/>
      <c r="G278" s="128">
        <v>648</v>
      </c>
      <c r="H278" s="106" t="s">
        <v>217</v>
      </c>
      <c r="I278" s="129">
        <f>D278-G278</f>
        <v>184</v>
      </c>
      <c r="J278" s="130">
        <f>I278/D278*100</f>
        <v>22.115384615384613</v>
      </c>
      <c r="K278" s="270" t="s">
        <v>326</v>
      </c>
      <c r="L278" s="271"/>
      <c r="M278" s="67"/>
    </row>
    <row r="279" spans="2:13" ht="63.75" customHeight="1">
      <c r="B279" s="275" t="s">
        <v>361</v>
      </c>
      <c r="C279" s="275"/>
      <c r="D279" s="126">
        <v>100</v>
      </c>
      <c r="E279" s="131"/>
      <c r="F279" s="127"/>
      <c r="G279" s="129">
        <v>32</v>
      </c>
      <c r="H279" s="132" t="s">
        <v>176</v>
      </c>
      <c r="I279" s="129">
        <f>D279-G279</f>
        <v>68</v>
      </c>
      <c r="J279" s="130">
        <f>I279/D279*100</f>
        <v>68</v>
      </c>
      <c r="K279" s="124"/>
      <c r="L279" s="125"/>
      <c r="M279" s="67"/>
    </row>
    <row r="280" spans="2:13" ht="12.75">
      <c r="B280" s="133" t="s">
        <v>65</v>
      </c>
      <c r="C280" s="134"/>
      <c r="D280" s="126">
        <f>SUM(D278:D279)</f>
        <v>932</v>
      </c>
      <c r="E280" s="126"/>
      <c r="F280" s="127"/>
      <c r="G280" s="128">
        <f>SUM(G278:G279)</f>
        <v>680</v>
      </c>
      <c r="H280" s="135"/>
      <c r="I280" s="128">
        <f>SUM(I278:I279)</f>
        <v>252</v>
      </c>
      <c r="J280" s="130">
        <f>I280/D280*100</f>
        <v>27.038626609442062</v>
      </c>
      <c r="K280" s="124"/>
      <c r="L280" s="125"/>
      <c r="M280" s="67"/>
    </row>
    <row r="281" spans="2:13" ht="12.75">
      <c r="B281" s="136"/>
      <c r="C281" s="136"/>
      <c r="D281" s="137"/>
      <c r="E281" s="137"/>
      <c r="F281" s="137"/>
      <c r="G281" s="137"/>
      <c r="H281" s="138"/>
      <c r="I281" s="137"/>
      <c r="J281" s="139"/>
      <c r="K281" s="140"/>
      <c r="L281" s="67"/>
      <c r="M281" s="67"/>
    </row>
    <row r="282" spans="2:13" ht="12.75">
      <c r="B282" s="141" t="s">
        <v>218</v>
      </c>
      <c r="C282" s="136"/>
      <c r="D282" s="137"/>
      <c r="E282" s="137"/>
      <c r="F282" s="137"/>
      <c r="G282" s="137"/>
      <c r="H282" s="138"/>
      <c r="I282" s="137"/>
      <c r="J282" s="139"/>
      <c r="K282" s="140"/>
      <c r="L282" s="67"/>
      <c r="M282" s="67"/>
    </row>
    <row r="283" spans="2:13" ht="12.75">
      <c r="B283" s="141" t="s">
        <v>242</v>
      </c>
      <c r="C283" s="136"/>
      <c r="D283" s="137"/>
      <c r="E283" s="137"/>
      <c r="F283" s="137"/>
      <c r="G283" s="137"/>
      <c r="H283" s="138"/>
      <c r="I283" s="137"/>
      <c r="J283" s="139"/>
      <c r="K283" s="140"/>
      <c r="L283" s="67"/>
      <c r="M283" s="67"/>
    </row>
    <row r="284" spans="2:13" ht="12.75">
      <c r="B284" s="200" t="s">
        <v>253</v>
      </c>
      <c r="C284" s="65"/>
      <c r="D284" s="65"/>
      <c r="E284" s="65"/>
      <c r="F284" s="65"/>
      <c r="G284" s="66"/>
      <c r="H284" s="65"/>
      <c r="I284" s="65"/>
      <c r="J284" s="65"/>
      <c r="K284" s="67"/>
      <c r="L284" s="67"/>
      <c r="M284" s="67"/>
    </row>
    <row r="285" spans="2:13" ht="26.25" customHeight="1">
      <c r="B285" s="261" t="s">
        <v>360</v>
      </c>
      <c r="C285" s="261"/>
      <c r="D285" s="261"/>
      <c r="E285" s="261"/>
      <c r="F285" s="261"/>
      <c r="G285" s="261"/>
      <c r="H285" s="261"/>
      <c r="I285" s="261"/>
      <c r="J285" s="261"/>
      <c r="K285" s="261"/>
      <c r="L285" s="261"/>
      <c r="M285" s="67"/>
    </row>
    <row r="286" spans="2:13" ht="12.75" customHeight="1">
      <c r="B286" s="278" t="s">
        <v>256</v>
      </c>
      <c r="C286" s="278"/>
      <c r="D286" s="278"/>
      <c r="E286" s="278"/>
      <c r="F286" s="278"/>
      <c r="G286" s="278"/>
      <c r="H286" s="278"/>
      <c r="I286" s="278"/>
      <c r="J286" s="278"/>
      <c r="K286" s="278"/>
      <c r="L286" s="278"/>
      <c r="M286" s="278"/>
    </row>
    <row r="287" spans="2:13" ht="12.75">
      <c r="B287" s="278"/>
      <c r="C287" s="278"/>
      <c r="D287" s="278"/>
      <c r="E287" s="278"/>
      <c r="F287" s="278"/>
      <c r="G287" s="278"/>
      <c r="H287" s="278"/>
      <c r="I287" s="278"/>
      <c r="J287" s="278"/>
      <c r="K287" s="278"/>
      <c r="L287" s="278"/>
      <c r="M287" s="278"/>
    </row>
    <row r="288" spans="2:13" ht="12.75" customHeight="1">
      <c r="B288" s="279" t="s">
        <v>168</v>
      </c>
      <c r="C288" s="279"/>
      <c r="D288" s="280" t="s">
        <v>254</v>
      </c>
      <c r="E288" s="280"/>
      <c r="F288" s="57"/>
      <c r="G288" s="291" t="s">
        <v>377</v>
      </c>
      <c r="H288" s="58" t="s">
        <v>169</v>
      </c>
      <c r="I288" s="285" t="s">
        <v>170</v>
      </c>
      <c r="J288" s="286"/>
      <c r="K288" s="289"/>
      <c r="L288" s="290"/>
      <c r="M288" s="67"/>
    </row>
    <row r="289" spans="2:13" ht="25.5">
      <c r="B289" s="279"/>
      <c r="C289" s="279"/>
      <c r="D289" s="280"/>
      <c r="E289" s="280"/>
      <c r="F289" s="68"/>
      <c r="G289" s="291"/>
      <c r="H289" s="60" t="s">
        <v>171</v>
      </c>
      <c r="I289" s="287"/>
      <c r="J289" s="288"/>
      <c r="K289" s="290"/>
      <c r="L289" s="290"/>
      <c r="M289" s="67"/>
    </row>
    <row r="290" spans="2:13" ht="12.75">
      <c r="B290" s="279"/>
      <c r="C290" s="279"/>
      <c r="D290" s="273" t="s">
        <v>172</v>
      </c>
      <c r="E290" s="273"/>
      <c r="F290" s="61"/>
      <c r="G290" s="69" t="s">
        <v>172</v>
      </c>
      <c r="H290" s="62"/>
      <c r="I290" s="162" t="s">
        <v>172</v>
      </c>
      <c r="J290" s="163" t="s">
        <v>173</v>
      </c>
      <c r="K290" s="140"/>
      <c r="L290" s="67"/>
      <c r="M290" s="67"/>
    </row>
    <row r="291" spans="2:13" ht="36.75" customHeight="1">
      <c r="B291" s="275" t="s">
        <v>174</v>
      </c>
      <c r="C291" s="275"/>
      <c r="D291" s="126">
        <v>5000</v>
      </c>
      <c r="E291" s="126"/>
      <c r="F291" s="127"/>
      <c r="G291" s="176">
        <v>67</v>
      </c>
      <c r="H291" s="174" t="s">
        <v>247</v>
      </c>
      <c r="I291" s="164">
        <f>D291-G291</f>
        <v>4933</v>
      </c>
      <c r="J291" s="165">
        <f aca="true" t="shared" si="0" ref="J291:J296">I291/D291*100</f>
        <v>98.66</v>
      </c>
      <c r="K291" s="281"/>
      <c r="L291" s="282"/>
      <c r="M291" s="67"/>
    </row>
    <row r="292" spans="2:13" ht="33" customHeight="1">
      <c r="B292" s="276" t="s">
        <v>244</v>
      </c>
      <c r="C292" s="277"/>
      <c r="D292" s="126">
        <v>5000</v>
      </c>
      <c r="E292" s="126"/>
      <c r="F292" s="127"/>
      <c r="G292" s="179">
        <v>72</v>
      </c>
      <c r="H292" s="174" t="s">
        <v>247</v>
      </c>
      <c r="I292" s="164">
        <f>D292-G292</f>
        <v>4928</v>
      </c>
      <c r="J292" s="165">
        <f t="shared" si="0"/>
        <v>98.56</v>
      </c>
      <c r="K292" s="177"/>
      <c r="L292" s="178"/>
      <c r="M292" s="67"/>
    </row>
    <row r="293" spans="2:13" ht="31.5" customHeight="1">
      <c r="B293" s="276" t="s">
        <v>245</v>
      </c>
      <c r="C293" s="277"/>
      <c r="D293" s="126">
        <v>4783</v>
      </c>
      <c r="E293" s="126"/>
      <c r="F293" s="127"/>
      <c r="G293" s="128">
        <v>637</v>
      </c>
      <c r="H293" s="174" t="s">
        <v>247</v>
      </c>
      <c r="I293" s="164">
        <f>D293-G293</f>
        <v>4146</v>
      </c>
      <c r="J293" s="165">
        <f t="shared" si="0"/>
        <v>86.68199874555718</v>
      </c>
      <c r="K293" s="177"/>
      <c r="L293" s="178"/>
      <c r="M293" s="67"/>
    </row>
    <row r="294" spans="2:13" ht="34.5" customHeight="1">
      <c r="B294" s="276" t="s">
        <v>246</v>
      </c>
      <c r="C294" s="277"/>
      <c r="D294" s="126">
        <v>192</v>
      </c>
      <c r="E294" s="126"/>
      <c r="F294" s="127"/>
      <c r="G294" s="128">
        <v>192</v>
      </c>
      <c r="H294" s="174" t="s">
        <v>248</v>
      </c>
      <c r="I294" s="164">
        <f>D294-G294</f>
        <v>0</v>
      </c>
      <c r="J294" s="165">
        <f t="shared" si="0"/>
        <v>0</v>
      </c>
      <c r="K294" s="177"/>
      <c r="L294" s="178"/>
      <c r="M294" s="67"/>
    </row>
    <row r="295" spans="2:13" ht="61.5" customHeight="1">
      <c r="B295" s="275" t="s">
        <v>255</v>
      </c>
      <c r="C295" s="275"/>
      <c r="D295" s="170">
        <v>400</v>
      </c>
      <c r="E295" s="171"/>
      <c r="F295" s="172"/>
      <c r="G295" s="173">
        <v>344</v>
      </c>
      <c r="H295" s="174" t="s">
        <v>249</v>
      </c>
      <c r="I295" s="168">
        <f>D295-G295</f>
        <v>56</v>
      </c>
      <c r="J295" s="169">
        <f t="shared" si="0"/>
        <v>14.000000000000002</v>
      </c>
      <c r="K295" s="140"/>
      <c r="L295" s="67"/>
      <c r="M295" s="67"/>
    </row>
    <row r="296" spans="2:13" ht="13.5" customHeight="1">
      <c r="B296" s="133" t="s">
        <v>65</v>
      </c>
      <c r="C296" s="134"/>
      <c r="D296" s="126">
        <f>SUM(D291:D295)</f>
        <v>15375</v>
      </c>
      <c r="E296" s="126"/>
      <c r="F296" s="127"/>
      <c r="G296" s="128">
        <f>SUM(G291:G295)</f>
        <v>1312</v>
      </c>
      <c r="H296" s="135"/>
      <c r="I296" s="166">
        <f>SUM(I291:I295)</f>
        <v>14063</v>
      </c>
      <c r="J296" s="167">
        <f t="shared" si="0"/>
        <v>91.46666666666667</v>
      </c>
      <c r="K296" s="140"/>
      <c r="L296" s="67"/>
      <c r="M296" s="67"/>
    </row>
    <row r="297" spans="2:13" ht="12.75">
      <c r="B297" s="64"/>
      <c r="C297" s="65"/>
      <c r="D297" s="65"/>
      <c r="E297" s="65"/>
      <c r="F297" s="65"/>
      <c r="G297" s="66"/>
      <c r="H297" s="65"/>
      <c r="I297" s="65"/>
      <c r="J297" s="65"/>
      <c r="K297" s="67"/>
      <c r="L297" s="67"/>
      <c r="M297" s="67"/>
    </row>
    <row r="298" spans="2:13" ht="28.5" customHeight="1">
      <c r="B298" s="261" t="s">
        <v>257</v>
      </c>
      <c r="C298" s="261"/>
      <c r="D298" s="261"/>
      <c r="E298" s="261"/>
      <c r="F298" s="261"/>
      <c r="G298" s="261"/>
      <c r="H298" s="261"/>
      <c r="I298" s="261"/>
      <c r="J298" s="261"/>
      <c r="K298" s="261"/>
      <c r="L298" s="261"/>
      <c r="M298" s="186"/>
    </row>
    <row r="299" spans="2:13" ht="12.75">
      <c r="B299" s="183"/>
      <c r="C299" s="183"/>
      <c r="D299" s="183"/>
      <c r="E299" s="183"/>
      <c r="F299" s="183"/>
      <c r="G299" s="183"/>
      <c r="H299" s="183"/>
      <c r="I299" s="183"/>
      <c r="J299" s="184"/>
      <c r="K299" s="185"/>
      <c r="L299" s="185"/>
      <c r="M299" s="185"/>
    </row>
    <row r="300" spans="1:13" ht="12.75" customHeight="1">
      <c r="A300" s="89" t="s">
        <v>177</v>
      </c>
      <c r="B300" s="283" t="s">
        <v>178</v>
      </c>
      <c r="C300" s="283"/>
      <c r="D300" s="283"/>
      <c r="E300" s="283"/>
      <c r="F300" s="283"/>
      <c r="G300" s="283"/>
      <c r="H300" s="283"/>
      <c r="I300" s="283"/>
      <c r="J300" s="283"/>
      <c r="K300" s="283"/>
      <c r="L300" s="283"/>
      <c r="M300" s="283"/>
    </row>
    <row r="301" spans="2:13" ht="12.75">
      <c r="B301" s="50"/>
      <c r="C301" s="50"/>
      <c r="D301" s="50"/>
      <c r="E301" s="50"/>
      <c r="F301" s="50"/>
      <c r="G301" s="50"/>
      <c r="H301" s="50"/>
      <c r="I301" s="50"/>
      <c r="J301" s="50"/>
      <c r="K301" s="50"/>
      <c r="L301" s="50"/>
      <c r="M301" s="50"/>
    </row>
    <row r="302" spans="2:12" ht="12.75" customHeight="1">
      <c r="B302" s="264" t="s">
        <v>179</v>
      </c>
      <c r="C302" s="264"/>
      <c r="D302" s="264"/>
      <c r="E302" s="264"/>
      <c r="F302" s="264"/>
      <c r="G302" s="264"/>
      <c r="H302" s="264"/>
      <c r="I302" s="264"/>
      <c r="J302" s="264"/>
      <c r="K302" s="264"/>
      <c r="L302" s="80"/>
    </row>
    <row r="303" spans="2:12" ht="12.75">
      <c r="B303" s="80"/>
      <c r="C303" s="80"/>
      <c r="D303" s="80"/>
      <c r="E303" s="80"/>
      <c r="F303" s="80"/>
      <c r="G303" s="80"/>
      <c r="H303" s="80"/>
      <c r="I303" s="80"/>
      <c r="J303" s="80"/>
      <c r="K303" s="80"/>
      <c r="L303" s="80"/>
    </row>
    <row r="304" spans="2:12" ht="12.75" customHeight="1">
      <c r="B304" s="264" t="s">
        <v>378</v>
      </c>
      <c r="C304" s="264"/>
      <c r="D304" s="264"/>
      <c r="E304" s="264"/>
      <c r="F304" s="264"/>
      <c r="G304" s="264"/>
      <c r="H304" s="264"/>
      <c r="I304" s="264"/>
      <c r="J304" s="264"/>
      <c r="K304" s="264"/>
      <c r="L304" s="80"/>
    </row>
    <row r="305" spans="2:12" ht="12.75">
      <c r="B305" s="98"/>
      <c r="C305" s="284"/>
      <c r="D305" s="284"/>
      <c r="E305" s="284"/>
      <c r="F305" s="284"/>
      <c r="G305" s="284"/>
      <c r="H305" s="284"/>
      <c r="I305" s="284"/>
      <c r="J305" s="284"/>
      <c r="K305" s="284"/>
      <c r="L305" s="98"/>
    </row>
    <row r="306" spans="2:12" ht="12.75">
      <c r="B306" s="98"/>
      <c r="C306" s="98"/>
      <c r="D306" s="98"/>
      <c r="E306" s="98"/>
      <c r="F306" s="98"/>
      <c r="G306" s="98"/>
      <c r="H306" s="78" t="s">
        <v>180</v>
      </c>
      <c r="I306" s="78" t="s">
        <v>112</v>
      </c>
      <c r="L306" s="78"/>
    </row>
    <row r="307" spans="2:12" ht="12.75">
      <c r="B307" s="98"/>
      <c r="C307" s="98"/>
      <c r="D307" s="98"/>
      <c r="E307" s="98"/>
      <c r="F307" s="98"/>
      <c r="G307" s="98"/>
      <c r="H307" s="70" t="s">
        <v>12</v>
      </c>
      <c r="I307" s="70" t="s">
        <v>12</v>
      </c>
      <c r="L307" s="70"/>
    </row>
    <row r="308" spans="2:12" ht="12.75">
      <c r="B308" s="98"/>
      <c r="C308" s="98"/>
      <c r="D308" s="98"/>
      <c r="E308" s="98"/>
      <c r="F308" s="98"/>
      <c r="G308" s="98"/>
      <c r="H308" s="98"/>
      <c r="I308" s="98"/>
      <c r="L308" s="98"/>
    </row>
    <row r="309" spans="2:12" ht="13.5" thickBot="1">
      <c r="B309" s="75" t="s">
        <v>53</v>
      </c>
      <c r="C309" s="98"/>
      <c r="D309" s="98"/>
      <c r="E309" s="98"/>
      <c r="F309" s="98"/>
      <c r="G309" s="98"/>
      <c r="H309" s="142">
        <v>0</v>
      </c>
      <c r="I309" s="143">
        <v>0</v>
      </c>
      <c r="L309" s="144"/>
    </row>
    <row r="310" spans="2:12" ht="16.5" customHeight="1" thickTop="1">
      <c r="B310" s="75"/>
      <c r="C310" s="98"/>
      <c r="D310" s="98"/>
      <c r="E310" s="98"/>
      <c r="F310" s="98"/>
      <c r="G310" s="98"/>
      <c r="H310" s="144"/>
      <c r="I310" s="144"/>
      <c r="J310" s="144"/>
      <c r="K310" s="144"/>
      <c r="L310" s="144"/>
    </row>
    <row r="311" spans="1:2" ht="12.75">
      <c r="A311" s="89" t="s">
        <v>181</v>
      </c>
      <c r="B311" s="45" t="s">
        <v>182</v>
      </c>
    </row>
    <row r="312" ht="12.75">
      <c r="B312" s="45"/>
    </row>
    <row r="313" spans="2:13" ht="12.75" customHeight="1">
      <c r="B313" s="263" t="s">
        <v>183</v>
      </c>
      <c r="C313" s="263"/>
      <c r="D313" s="263"/>
      <c r="E313" s="263"/>
      <c r="F313" s="263"/>
      <c r="G313" s="263"/>
      <c r="H313" s="263"/>
      <c r="I313" s="263"/>
      <c r="J313" s="263"/>
      <c r="K313" s="263"/>
      <c r="L313" s="263"/>
      <c r="M313" s="263"/>
    </row>
    <row r="314" ht="16.5" customHeight="1"/>
    <row r="315" spans="1:2" ht="12.75">
      <c r="A315" s="89" t="s">
        <v>184</v>
      </c>
      <c r="B315" s="45" t="s">
        <v>185</v>
      </c>
    </row>
    <row r="316" ht="12.75">
      <c r="B316" s="45"/>
    </row>
    <row r="317" spans="2:13" ht="12.75" customHeight="1">
      <c r="B317" s="264" t="s">
        <v>186</v>
      </c>
      <c r="C317" s="264"/>
      <c r="D317" s="264"/>
      <c r="E317" s="264"/>
      <c r="F317" s="264"/>
      <c r="G317" s="264"/>
      <c r="H317" s="264"/>
      <c r="I317" s="264"/>
      <c r="J317" s="264"/>
      <c r="K317" s="264"/>
      <c r="L317" s="264"/>
      <c r="M317" s="264"/>
    </row>
    <row r="318" ht="16.5" customHeight="1"/>
    <row r="319" spans="1:2" ht="12.75">
      <c r="A319" s="89" t="s">
        <v>187</v>
      </c>
      <c r="B319" s="45" t="s">
        <v>188</v>
      </c>
    </row>
    <row r="320" ht="12.75">
      <c r="B320" s="45"/>
    </row>
    <row r="321" spans="2:13" ht="12.75" customHeight="1">
      <c r="B321" s="264" t="s">
        <v>391</v>
      </c>
      <c r="C321" s="264"/>
      <c r="D321" s="264"/>
      <c r="E321" s="264"/>
      <c r="F321" s="264"/>
      <c r="G321" s="264"/>
      <c r="H321" s="264"/>
      <c r="I321" s="264"/>
      <c r="J321" s="264"/>
      <c r="K321" s="264"/>
      <c r="L321" s="264"/>
      <c r="M321" s="264"/>
    </row>
    <row r="322" ht="16.5" customHeight="1"/>
    <row r="323" spans="1:2" ht="12.75">
      <c r="A323" s="89" t="s">
        <v>189</v>
      </c>
      <c r="B323" s="79" t="s">
        <v>190</v>
      </c>
    </row>
    <row r="324" spans="8:11" ht="25.5">
      <c r="H324" s="5" t="s">
        <v>6</v>
      </c>
      <c r="I324" s="35" t="s">
        <v>214</v>
      </c>
      <c r="J324" s="5" t="s">
        <v>6</v>
      </c>
      <c r="K324" s="35" t="s">
        <v>214</v>
      </c>
    </row>
    <row r="325" spans="2:11" ht="12.75">
      <c r="B325" s="79" t="s">
        <v>191</v>
      </c>
      <c r="H325" s="5" t="s">
        <v>10</v>
      </c>
      <c r="I325" s="5" t="s">
        <v>7</v>
      </c>
      <c r="J325" s="5" t="s">
        <v>10</v>
      </c>
      <c r="K325" s="5" t="s">
        <v>7</v>
      </c>
    </row>
    <row r="326" spans="8:11" ht="12.75">
      <c r="H326" s="5" t="s">
        <v>8</v>
      </c>
      <c r="I326" s="5" t="s">
        <v>8</v>
      </c>
      <c r="J326" s="5" t="s">
        <v>9</v>
      </c>
      <c r="K326" s="5" t="s">
        <v>10</v>
      </c>
    </row>
    <row r="327" spans="8:11" ht="12.75">
      <c r="H327" s="160" t="s">
        <v>366</v>
      </c>
      <c r="I327" s="160" t="s">
        <v>365</v>
      </c>
      <c r="J327" s="5" t="str">
        <f>H327</f>
        <v>30/06/13</v>
      </c>
      <c r="K327" s="5" t="str">
        <f>I327</f>
        <v>30/06/12</v>
      </c>
    </row>
    <row r="328" spans="8:11" ht="12.75">
      <c r="H328" s="5" t="s">
        <v>12</v>
      </c>
      <c r="I328" s="5" t="s">
        <v>12</v>
      </c>
      <c r="J328" s="5" t="s">
        <v>12</v>
      </c>
      <c r="K328" s="5" t="s">
        <v>12</v>
      </c>
    </row>
    <row r="330" spans="2:11" ht="15">
      <c r="B330" s="79" t="s">
        <v>78</v>
      </c>
      <c r="H330" s="2">
        <v>138</v>
      </c>
      <c r="I330" s="2">
        <v>1</v>
      </c>
      <c r="J330" s="2">
        <v>245</v>
      </c>
      <c r="K330" s="2">
        <v>2</v>
      </c>
    </row>
    <row r="331" spans="2:11" ht="15">
      <c r="B331" s="79" t="s">
        <v>77</v>
      </c>
      <c r="H331" s="2">
        <v>0</v>
      </c>
      <c r="I331" s="2">
        <v>-2</v>
      </c>
      <c r="J331" s="2">
        <v>-1</v>
      </c>
      <c r="K331" s="2">
        <v>-6</v>
      </c>
    </row>
    <row r="332" spans="2:11" ht="15">
      <c r="B332" s="79" t="s">
        <v>219</v>
      </c>
      <c r="H332" s="2">
        <v>199</v>
      </c>
      <c r="I332" s="2">
        <v>264</v>
      </c>
      <c r="J332" s="2">
        <v>332</v>
      </c>
      <c r="K332" s="2">
        <v>531</v>
      </c>
    </row>
    <row r="333" spans="2:11" ht="15">
      <c r="B333" s="79" t="s">
        <v>74</v>
      </c>
      <c r="H333" s="2">
        <v>0</v>
      </c>
      <c r="I333" s="2">
        <v>0</v>
      </c>
      <c r="J333" s="2">
        <v>0</v>
      </c>
      <c r="K333" s="2">
        <v>20</v>
      </c>
    </row>
    <row r="334" ht="17.25" customHeight="1"/>
    <row r="335" spans="1:2" ht="12.75">
      <c r="A335" s="89" t="s">
        <v>192</v>
      </c>
      <c r="B335" s="45" t="s">
        <v>193</v>
      </c>
    </row>
    <row r="336" spans="2:7" ht="12.75">
      <c r="B336" s="45"/>
      <c r="G336" s="145"/>
    </row>
    <row r="337" spans="1:13" ht="12.75">
      <c r="A337" s="146" t="s">
        <v>130</v>
      </c>
      <c r="B337" s="146" t="s">
        <v>194</v>
      </c>
      <c r="D337" s="146"/>
      <c r="E337" s="146"/>
      <c r="F337" s="146"/>
      <c r="G337" s="146"/>
      <c r="H337" s="146"/>
      <c r="I337" s="146"/>
      <c r="J337" s="146"/>
      <c r="K337" s="146"/>
      <c r="L337" s="146"/>
      <c r="M337" s="146"/>
    </row>
    <row r="339" spans="2:12" ht="12.75" customHeight="1">
      <c r="B339" s="147" t="s">
        <v>195</v>
      </c>
      <c r="C339" s="148"/>
      <c r="D339" s="148"/>
      <c r="E339" s="148"/>
      <c r="F339" s="148"/>
      <c r="G339" s="148"/>
      <c r="H339" s="148"/>
      <c r="I339" s="148"/>
      <c r="J339" s="148"/>
      <c r="K339" s="148"/>
      <c r="L339" s="148"/>
    </row>
    <row r="340" spans="3:13" ht="12.75">
      <c r="C340" s="101"/>
      <c r="D340" s="101"/>
      <c r="E340" s="101"/>
      <c r="F340" s="101"/>
      <c r="G340" s="101"/>
      <c r="H340" s="101"/>
      <c r="I340" s="101"/>
      <c r="J340" s="101"/>
      <c r="K340" s="101"/>
      <c r="L340" s="101"/>
      <c r="M340" s="101"/>
    </row>
    <row r="341" spans="8:11" ht="12.75">
      <c r="H341" s="71" t="s">
        <v>196</v>
      </c>
      <c r="I341" s="71" t="s">
        <v>236</v>
      </c>
      <c r="J341" s="71" t="s">
        <v>196</v>
      </c>
      <c r="K341" s="71" t="s">
        <v>236</v>
      </c>
    </row>
    <row r="342" spans="8:11" ht="12.75">
      <c r="H342" s="71" t="s">
        <v>238</v>
      </c>
      <c r="I342" s="71" t="s">
        <v>237</v>
      </c>
      <c r="J342" s="71" t="s">
        <v>238</v>
      </c>
      <c r="K342" s="71" t="s">
        <v>237</v>
      </c>
    </row>
    <row r="343" spans="7:11" ht="12.75">
      <c r="G343" s="74"/>
      <c r="H343" s="71" t="s">
        <v>197</v>
      </c>
      <c r="I343" s="71" t="s">
        <v>197</v>
      </c>
      <c r="J343" s="71" t="s">
        <v>198</v>
      </c>
      <c r="K343" s="71" t="s">
        <v>238</v>
      </c>
    </row>
    <row r="344" spans="8:11" ht="12.75">
      <c r="H344" s="218" t="s">
        <v>379</v>
      </c>
      <c r="I344" s="219" t="s">
        <v>380</v>
      </c>
      <c r="J344" s="37" t="str">
        <f>H344</f>
        <v>30/6/13</v>
      </c>
      <c r="K344" s="71" t="str">
        <f>I344</f>
        <v>30/6/12</v>
      </c>
    </row>
    <row r="345" spans="8:10" ht="12.75">
      <c r="H345" s="5"/>
      <c r="J345" s="5"/>
    </row>
    <row r="346" spans="2:11" ht="12.75">
      <c r="B346" s="79" t="s">
        <v>199</v>
      </c>
      <c r="G346" s="74"/>
      <c r="H346" s="213">
        <v>-413</v>
      </c>
      <c r="I346" s="180">
        <v>-206</v>
      </c>
      <c r="J346" s="213">
        <v>-567</v>
      </c>
      <c r="K346" s="180">
        <v>-411</v>
      </c>
    </row>
    <row r="347" spans="2:12" ht="15">
      <c r="B347" s="79" t="s">
        <v>258</v>
      </c>
      <c r="H347" s="74">
        <v>256245</v>
      </c>
      <c r="I347" s="181">
        <v>102498</v>
      </c>
      <c r="J347" s="74">
        <f>H347</f>
        <v>256245</v>
      </c>
      <c r="K347" s="181">
        <v>102498</v>
      </c>
      <c r="L347" s="72"/>
    </row>
    <row r="348" spans="2:11" ht="15">
      <c r="B348" s="79" t="s">
        <v>200</v>
      </c>
      <c r="H348" s="201">
        <v>-0.16</v>
      </c>
      <c r="I348" s="182">
        <v>-0.2</v>
      </c>
      <c r="J348" s="202">
        <v>-0.22</v>
      </c>
      <c r="K348" s="182">
        <v>-0.4</v>
      </c>
    </row>
    <row r="349" spans="8:11" ht="3.75" customHeight="1">
      <c r="H349" s="161"/>
      <c r="I349" s="79" t="s">
        <v>240</v>
      </c>
      <c r="J349" s="79" t="s">
        <v>241</v>
      </c>
      <c r="K349" s="79" t="s">
        <v>239</v>
      </c>
    </row>
    <row r="350" ht="12.75" customHeight="1"/>
    <row r="351" spans="1:10" ht="12.75">
      <c r="A351" s="146" t="s">
        <v>165</v>
      </c>
      <c r="B351" s="146" t="s">
        <v>201</v>
      </c>
      <c r="C351" s="146"/>
      <c r="I351" s="149"/>
      <c r="J351" s="149"/>
    </row>
    <row r="353" spans="2:13" ht="24" customHeight="1">
      <c r="B353" s="250" t="s">
        <v>362</v>
      </c>
      <c r="C353" s="250"/>
      <c r="D353" s="250"/>
      <c r="E353" s="250"/>
      <c r="F353" s="250"/>
      <c r="G353" s="250"/>
      <c r="H353" s="250"/>
      <c r="I353" s="250"/>
      <c r="J353" s="250"/>
      <c r="K353" s="250"/>
      <c r="L353" s="72"/>
      <c r="M353" s="72"/>
    </row>
    <row r="354" spans="2:13" ht="12.75" customHeight="1">
      <c r="B354" s="150"/>
      <c r="C354" s="72"/>
      <c r="D354" s="72"/>
      <c r="E354" s="72"/>
      <c r="F354" s="72"/>
      <c r="G354" s="72"/>
      <c r="H354" s="72"/>
      <c r="I354" s="72"/>
      <c r="J354" s="72"/>
      <c r="K354" s="72"/>
      <c r="L354" s="72"/>
      <c r="M354" s="72"/>
    </row>
    <row r="355" spans="3:13" ht="12.75" customHeight="1">
      <c r="C355" s="101"/>
      <c r="D355" s="101"/>
      <c r="E355" s="101"/>
      <c r="F355" s="101"/>
      <c r="G355" s="101"/>
      <c r="H355" s="101"/>
      <c r="I355" s="101"/>
      <c r="J355" s="101"/>
      <c r="K355" s="101"/>
      <c r="L355" s="72"/>
      <c r="M355" s="72"/>
    </row>
    <row r="356" spans="8:13" ht="12.75" customHeight="1">
      <c r="H356" s="71" t="s">
        <v>196</v>
      </c>
      <c r="I356" s="71" t="s">
        <v>236</v>
      </c>
      <c r="J356" s="71" t="s">
        <v>196</v>
      </c>
      <c r="K356" s="71" t="s">
        <v>236</v>
      </c>
      <c r="L356" s="72"/>
      <c r="M356" s="72"/>
    </row>
    <row r="357" spans="8:13" ht="12.75" customHeight="1">
      <c r="H357" s="71" t="s">
        <v>238</v>
      </c>
      <c r="I357" s="71" t="s">
        <v>237</v>
      </c>
      <c r="J357" s="71" t="s">
        <v>238</v>
      </c>
      <c r="K357" s="71" t="s">
        <v>237</v>
      </c>
      <c r="L357" s="72"/>
      <c r="M357" s="72"/>
    </row>
    <row r="358" spans="7:13" ht="12.75" customHeight="1">
      <c r="G358" s="74"/>
      <c r="H358" s="71" t="s">
        <v>197</v>
      </c>
      <c r="I358" s="71" t="s">
        <v>197</v>
      </c>
      <c r="J358" s="71" t="s">
        <v>198</v>
      </c>
      <c r="K358" s="71" t="s">
        <v>238</v>
      </c>
      <c r="L358" s="72"/>
      <c r="M358" s="72"/>
    </row>
    <row r="359" spans="8:13" ht="12.75" customHeight="1">
      <c r="H359" s="218" t="s">
        <v>379</v>
      </c>
      <c r="I359" s="222" t="s">
        <v>365</v>
      </c>
      <c r="J359" s="37" t="str">
        <f>H359</f>
        <v>30/6/13</v>
      </c>
      <c r="K359" s="220" t="str">
        <f>+I359</f>
        <v>30/06/12</v>
      </c>
      <c r="L359" s="72"/>
      <c r="M359" s="72"/>
    </row>
    <row r="360" spans="8:13" ht="12.75" customHeight="1">
      <c r="H360" s="5"/>
      <c r="J360" s="5"/>
      <c r="L360" s="72"/>
      <c r="M360" s="72"/>
    </row>
    <row r="361" spans="2:13" ht="12.75" customHeight="1">
      <c r="B361" s="79" t="s">
        <v>199</v>
      </c>
      <c r="G361" s="74"/>
      <c r="H361" s="213">
        <v>-413</v>
      </c>
      <c r="I361" s="180">
        <v>0</v>
      </c>
      <c r="J361" s="213">
        <v>-567</v>
      </c>
      <c r="K361" s="180">
        <v>0</v>
      </c>
      <c r="L361" s="72"/>
      <c r="M361" s="72"/>
    </row>
    <row r="362" spans="2:13" ht="12.75" customHeight="1">
      <c r="B362" s="79" t="s">
        <v>328</v>
      </c>
      <c r="H362" s="74">
        <v>358743</v>
      </c>
      <c r="I362" s="181">
        <v>0</v>
      </c>
      <c r="J362" s="74">
        <v>358743</v>
      </c>
      <c r="K362" s="181">
        <v>0</v>
      </c>
      <c r="L362" s="72"/>
      <c r="M362" s="72"/>
    </row>
    <row r="363" spans="2:13" ht="12.75" customHeight="1">
      <c r="B363" s="79" t="s">
        <v>200</v>
      </c>
      <c r="H363" s="201">
        <v>-0.12</v>
      </c>
      <c r="I363" s="182">
        <v>0</v>
      </c>
      <c r="J363" s="202">
        <v>-0.16</v>
      </c>
      <c r="K363" s="182">
        <v>0</v>
      </c>
      <c r="L363" s="72"/>
      <c r="M363" s="72"/>
    </row>
    <row r="364" spans="8:13" ht="12.75" customHeight="1">
      <c r="H364" s="140" t="s">
        <v>331</v>
      </c>
      <c r="I364" s="79" t="s">
        <v>330</v>
      </c>
      <c r="J364" s="79" t="s">
        <v>241</v>
      </c>
      <c r="K364" s="79" t="s">
        <v>329</v>
      </c>
      <c r="L364" s="72"/>
      <c r="M364" s="72"/>
    </row>
    <row r="365" spans="2:13" ht="16.5" customHeight="1">
      <c r="B365" s="150"/>
      <c r="C365" s="72"/>
      <c r="D365" s="72"/>
      <c r="E365" s="72"/>
      <c r="F365" s="72"/>
      <c r="G365" s="72"/>
      <c r="H365" s="72"/>
      <c r="I365" s="72"/>
      <c r="J365" s="72"/>
      <c r="K365" s="72"/>
      <c r="L365" s="72"/>
      <c r="M365" s="72"/>
    </row>
    <row r="366" spans="1:2" ht="12.75">
      <c r="A366" s="89" t="s">
        <v>202</v>
      </c>
      <c r="B366" s="45" t="s">
        <v>89</v>
      </c>
    </row>
    <row r="368" spans="2:13" ht="12.75" customHeight="1">
      <c r="B368" s="263" t="s">
        <v>318</v>
      </c>
      <c r="C368" s="263"/>
      <c r="D368" s="263"/>
      <c r="E368" s="263"/>
      <c r="F368" s="263"/>
      <c r="G368" s="263"/>
      <c r="H368" s="263"/>
      <c r="I368" s="263"/>
      <c r="J368" s="263"/>
      <c r="K368" s="263"/>
      <c r="L368" s="263"/>
      <c r="M368" s="263"/>
    </row>
    <row r="369" ht="15.75" customHeight="1"/>
    <row r="370" spans="1:2" ht="12.75">
      <c r="A370" s="89" t="s">
        <v>203</v>
      </c>
      <c r="B370" s="45" t="s">
        <v>204</v>
      </c>
    </row>
    <row r="372" ht="12.75">
      <c r="H372" s="78" t="s">
        <v>381</v>
      </c>
    </row>
    <row r="373" ht="12.75">
      <c r="H373" s="151" t="s">
        <v>12</v>
      </c>
    </row>
    <row r="374" spans="2:8" ht="12.75">
      <c r="B374" s="79" t="s">
        <v>205</v>
      </c>
      <c r="H374" s="152"/>
    </row>
    <row r="375" ht="12.75">
      <c r="H375" s="152"/>
    </row>
    <row r="376" spans="3:8" ht="12.75">
      <c r="C376" s="79" t="s">
        <v>206</v>
      </c>
      <c r="H376" s="153">
        <v>-14548</v>
      </c>
    </row>
    <row r="377" spans="3:8" ht="12.75">
      <c r="C377" s="79" t="s">
        <v>207</v>
      </c>
      <c r="H377" s="153">
        <v>0</v>
      </c>
    </row>
    <row r="378" ht="12.75">
      <c r="H378" s="153"/>
    </row>
    <row r="379" spans="2:8" ht="12.75">
      <c r="B379" s="79" t="s">
        <v>208</v>
      </c>
      <c r="H379" s="153">
        <v>-2728</v>
      </c>
    </row>
    <row r="380" spans="8:11" ht="12.75">
      <c r="H380" s="153"/>
      <c r="K380" s="155"/>
    </row>
    <row r="381" spans="2:8" ht="24" customHeight="1" thickBot="1">
      <c r="B381" s="250" t="s">
        <v>209</v>
      </c>
      <c r="C381" s="269"/>
      <c r="D381" s="269"/>
      <c r="E381" s="269"/>
      <c r="F381" s="269"/>
      <c r="G381" s="269"/>
      <c r="H381" s="154">
        <f>SUM(H376:H380)</f>
        <v>-17276</v>
      </c>
    </row>
    <row r="382" ht="13.5" thickTop="1"/>
  </sheetData>
  <sheetProtection selectLockedCells="1" selectUnlockedCells="1"/>
  <mergeCells count="117">
    <mergeCell ref="B263:M263"/>
    <mergeCell ref="B245:M245"/>
    <mergeCell ref="B243:M243"/>
    <mergeCell ref="B198:M198"/>
    <mergeCell ref="B188:M188"/>
    <mergeCell ref="B186:M186"/>
    <mergeCell ref="B218:M218"/>
    <mergeCell ref="B219:M219"/>
    <mergeCell ref="G250:H250"/>
    <mergeCell ref="C251:F251"/>
    <mergeCell ref="B166:M166"/>
    <mergeCell ref="B156:M156"/>
    <mergeCell ref="B158:M158"/>
    <mergeCell ref="B261:M261"/>
    <mergeCell ref="C248:F248"/>
    <mergeCell ref="C249:F249"/>
    <mergeCell ref="G249:H249"/>
    <mergeCell ref="C255:F255"/>
    <mergeCell ref="B184:M184"/>
    <mergeCell ref="C250:F250"/>
    <mergeCell ref="C252:F252"/>
    <mergeCell ref="C253:F253"/>
    <mergeCell ref="G275:G276"/>
    <mergeCell ref="B217:M217"/>
    <mergeCell ref="B226:M226"/>
    <mergeCell ref="B230:M230"/>
    <mergeCell ref="I275:J276"/>
    <mergeCell ref="K275:L276"/>
    <mergeCell ref="C254:F254"/>
    <mergeCell ref="C246:F246"/>
    <mergeCell ref="C247:F247"/>
    <mergeCell ref="G247:H247"/>
    <mergeCell ref="B286:M287"/>
    <mergeCell ref="B288:C290"/>
    <mergeCell ref="B298:L298"/>
    <mergeCell ref="I288:J289"/>
    <mergeCell ref="K288:L289"/>
    <mergeCell ref="D290:E290"/>
    <mergeCell ref="G288:G289"/>
    <mergeCell ref="D288:E289"/>
    <mergeCell ref="D275:E276"/>
    <mergeCell ref="B291:C291"/>
    <mergeCell ref="K291:L291"/>
    <mergeCell ref="B368:M368"/>
    <mergeCell ref="B278:C278"/>
    <mergeCell ref="B279:C279"/>
    <mergeCell ref="B300:M300"/>
    <mergeCell ref="B302:K302"/>
    <mergeCell ref="C305:K305"/>
    <mergeCell ref="B321:M321"/>
    <mergeCell ref="B200:M200"/>
    <mergeCell ref="G255:H255"/>
    <mergeCell ref="B257:M257"/>
    <mergeCell ref="B304:K304"/>
    <mergeCell ref="B295:C295"/>
    <mergeCell ref="B292:C292"/>
    <mergeCell ref="B294:C294"/>
    <mergeCell ref="B293:C293"/>
    <mergeCell ref="B273:M274"/>
    <mergeCell ref="B275:C277"/>
    <mergeCell ref="B214:M214"/>
    <mergeCell ref="B313:M313"/>
    <mergeCell ref="B317:M317"/>
    <mergeCell ref="B64:M64"/>
    <mergeCell ref="D277:E277"/>
    <mergeCell ref="B192:M192"/>
    <mergeCell ref="B109:H109"/>
    <mergeCell ref="B115:M115"/>
    <mergeCell ref="B196:M196"/>
    <mergeCell ref="B206:M206"/>
    <mergeCell ref="B58:M58"/>
    <mergeCell ref="B52:M52"/>
    <mergeCell ref="B44:M44"/>
    <mergeCell ref="B48:M48"/>
    <mergeCell ref="B11:M11"/>
    <mergeCell ref="B381:G381"/>
    <mergeCell ref="K278:L278"/>
    <mergeCell ref="B176:M176"/>
    <mergeCell ref="B182:M182"/>
    <mergeCell ref="B222:M223"/>
    <mergeCell ref="G151:H151"/>
    <mergeCell ref="C144:F144"/>
    <mergeCell ref="C145:F145"/>
    <mergeCell ref="C147:F147"/>
    <mergeCell ref="C149:F149"/>
    <mergeCell ref="A1:M1"/>
    <mergeCell ref="A2:M2"/>
    <mergeCell ref="A3:M3"/>
    <mergeCell ref="B9:M9"/>
    <mergeCell ref="B56:M56"/>
    <mergeCell ref="G146:H146"/>
    <mergeCell ref="B60:M60"/>
    <mergeCell ref="B65:M65"/>
    <mergeCell ref="B62:M62"/>
    <mergeCell ref="B134:M134"/>
    <mergeCell ref="B111:L111"/>
    <mergeCell ref="B141:M141"/>
    <mergeCell ref="C148:F148"/>
    <mergeCell ref="B353:K353"/>
    <mergeCell ref="C150:F150"/>
    <mergeCell ref="C151:F151"/>
    <mergeCell ref="B168:M168"/>
    <mergeCell ref="C142:F142"/>
    <mergeCell ref="G143:H143"/>
    <mergeCell ref="B285:L285"/>
    <mergeCell ref="G145:H145"/>
    <mergeCell ref="C143:F143"/>
    <mergeCell ref="B202:M202"/>
    <mergeCell ref="B153:M153"/>
    <mergeCell ref="B119:M119"/>
    <mergeCell ref="C126:E126"/>
    <mergeCell ref="C127:E127"/>
    <mergeCell ref="C128:E128"/>
    <mergeCell ref="B131:M131"/>
    <mergeCell ref="C146:F146"/>
    <mergeCell ref="B137:M137"/>
    <mergeCell ref="B139:M139"/>
  </mergeCells>
  <printOptions/>
  <pageMargins left="0.0031496062992126" right="0" top="0.49" bottom="0.25" header="0.25" footer="0.2"/>
  <pageSetup horizontalDpi="600" verticalDpi="600" orientation="portrait" scale="66" r:id="rId1"/>
  <rowBreaks count="4" manualBreakCount="4">
    <brk id="106" max="12" man="1"/>
    <brk id="214" max="255" man="1"/>
    <brk id="299" max="12" man="1"/>
    <brk id="384" max="12" man="1"/>
  </row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D24" sqref="D24"/>
    </sheetView>
  </sheetViews>
  <sheetFormatPr defaultColWidth="8.8515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EDynamic</cp:lastModifiedBy>
  <cp:lastPrinted>2013-08-29T02:09:54Z</cp:lastPrinted>
  <dcterms:created xsi:type="dcterms:W3CDTF">2012-05-21T05:40:55Z</dcterms:created>
  <dcterms:modified xsi:type="dcterms:W3CDTF">2013-08-29T09:43:46Z</dcterms:modified>
  <cp:category/>
  <cp:version/>
  <cp:contentType/>
  <cp:contentStatus/>
</cp:coreProperties>
</file>